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Arkusz4" sheetId="4" r:id="rId1"/>
    <sheet name="Arkusz5" sheetId="5" r:id="rId2"/>
    <sheet name="Arkusz1" sheetId="1" r:id="rId3"/>
    <sheet name="pracownicy" sheetId="3" r:id="rId4"/>
    <sheet name="wyniki" sheetId="2" r:id="rId5"/>
  </sheets>
  <definedNames>
    <definedName name="_xlnm._FilterDatabase" localSheetId="2" hidden="1">Arkusz1!$A$1:$H$1001</definedName>
    <definedName name="_xlnm._FilterDatabase" localSheetId="3" hidden="1">pracownicy!$A$1:$E$101</definedName>
    <definedName name="podroze" localSheetId="2">Arkusz1!$A$1:$F$1001</definedName>
  </definedNames>
  <calcPr calcId="152511"/>
  <pivotCaches>
    <pivotCache cacheId="11" r:id="rId6"/>
    <pivotCache cacheId="10" r:id="rId7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D17" i="3" s="1"/>
  <c r="E17" i="3" s="1"/>
  <c r="I19" i="1"/>
  <c r="I20" i="1"/>
  <c r="I21" i="1"/>
  <c r="I22" i="1"/>
  <c r="D21" i="3" s="1"/>
  <c r="E21" i="3" s="1"/>
  <c r="I23" i="1"/>
  <c r="I24" i="1"/>
  <c r="I25" i="1"/>
  <c r="I26" i="1"/>
  <c r="D23" i="3" s="1"/>
  <c r="E23" i="3" s="1"/>
  <c r="I27" i="1"/>
  <c r="I28" i="1"/>
  <c r="I29" i="1"/>
  <c r="I30" i="1"/>
  <c r="D27" i="3" s="1"/>
  <c r="E27" i="3" s="1"/>
  <c r="I31" i="1"/>
  <c r="I32" i="1"/>
  <c r="I33" i="1"/>
  <c r="I34" i="1"/>
  <c r="D31" i="3" s="1"/>
  <c r="E31" i="3" s="1"/>
  <c r="I35" i="1"/>
  <c r="I36" i="1"/>
  <c r="I37" i="1"/>
  <c r="I38" i="1"/>
  <c r="D8" i="3" s="1"/>
  <c r="E8" i="3" s="1"/>
  <c r="I39" i="1"/>
  <c r="I40" i="1"/>
  <c r="I41" i="1"/>
  <c r="I42" i="1"/>
  <c r="D35" i="3" s="1"/>
  <c r="E35" i="3" s="1"/>
  <c r="I43" i="1"/>
  <c r="I44" i="1"/>
  <c r="I45" i="1"/>
  <c r="I46" i="1"/>
  <c r="I47" i="1"/>
  <c r="I48" i="1"/>
  <c r="I49" i="1"/>
  <c r="I50" i="1"/>
  <c r="D41" i="3" s="1"/>
  <c r="E41" i="3" s="1"/>
  <c r="I51" i="1"/>
  <c r="I52" i="1"/>
  <c r="I53" i="1"/>
  <c r="I54" i="1"/>
  <c r="D43" i="3" s="1"/>
  <c r="E43" i="3" s="1"/>
  <c r="I55" i="1"/>
  <c r="I56" i="1"/>
  <c r="I57" i="1"/>
  <c r="I58" i="1"/>
  <c r="D29" i="3" s="1"/>
  <c r="E29" i="3" s="1"/>
  <c r="I59" i="1"/>
  <c r="I60" i="1"/>
  <c r="I61" i="1"/>
  <c r="I62" i="1"/>
  <c r="D49" i="3" s="1"/>
  <c r="E49" i="3" s="1"/>
  <c r="I63" i="1"/>
  <c r="I64" i="1"/>
  <c r="I65" i="1"/>
  <c r="I66" i="1"/>
  <c r="I67" i="1"/>
  <c r="I68" i="1"/>
  <c r="I69" i="1"/>
  <c r="I70" i="1"/>
  <c r="D33" i="3" s="1"/>
  <c r="E33" i="3" s="1"/>
  <c r="I71" i="1"/>
  <c r="I72" i="1"/>
  <c r="I73" i="1"/>
  <c r="I74" i="1"/>
  <c r="I75" i="1"/>
  <c r="I76" i="1"/>
  <c r="I77" i="1"/>
  <c r="I78" i="1"/>
  <c r="I79" i="1"/>
  <c r="I80" i="1"/>
  <c r="I81" i="1"/>
  <c r="I82" i="1"/>
  <c r="D59" i="3" s="1"/>
  <c r="E59" i="3" s="1"/>
  <c r="I83" i="1"/>
  <c r="I84" i="1"/>
  <c r="I85" i="1"/>
  <c r="I86" i="1"/>
  <c r="D63" i="3" s="1"/>
  <c r="E63" i="3" s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D72" i="3" s="1"/>
  <c r="E72" i="3" s="1"/>
  <c r="I111" i="1"/>
  <c r="I112" i="1"/>
  <c r="I113" i="1"/>
  <c r="I114" i="1"/>
  <c r="D73" i="3" s="1"/>
  <c r="E73" i="3" s="1"/>
  <c r="I115" i="1"/>
  <c r="I116" i="1"/>
  <c r="I117" i="1"/>
  <c r="I118" i="1"/>
  <c r="D64" i="3" s="1"/>
  <c r="E64" i="3" s="1"/>
  <c r="I119" i="1"/>
  <c r="I120" i="1"/>
  <c r="I121" i="1"/>
  <c r="I122" i="1"/>
  <c r="D75" i="3" s="1"/>
  <c r="E75" i="3" s="1"/>
  <c r="I123" i="1"/>
  <c r="I124" i="1"/>
  <c r="I125" i="1"/>
  <c r="I126" i="1"/>
  <c r="D47" i="3" s="1"/>
  <c r="E47" i="3" s="1"/>
  <c r="I127" i="1"/>
  <c r="I128" i="1"/>
  <c r="I129" i="1"/>
  <c r="I130" i="1"/>
  <c r="I131" i="1"/>
  <c r="I132" i="1"/>
  <c r="I133" i="1"/>
  <c r="I134" i="1"/>
  <c r="D67" i="3" s="1"/>
  <c r="E67" i="3" s="1"/>
  <c r="I135" i="1"/>
  <c r="I136" i="1"/>
  <c r="I137" i="1"/>
  <c r="I138" i="1"/>
  <c r="D57" i="3" s="1"/>
  <c r="E57" i="3" s="1"/>
  <c r="I139" i="1"/>
  <c r="I140" i="1"/>
  <c r="I141" i="1"/>
  <c r="I142" i="1"/>
  <c r="D77" i="3" s="1"/>
  <c r="E77" i="3" s="1"/>
  <c r="I143" i="1"/>
  <c r="I144" i="1"/>
  <c r="I145" i="1"/>
  <c r="I146" i="1"/>
  <c r="D25" i="3" s="1"/>
  <c r="E25" i="3" s="1"/>
  <c r="I147" i="1"/>
  <c r="I148" i="1"/>
  <c r="I149" i="1"/>
  <c r="I150" i="1"/>
  <c r="D52" i="3" s="1"/>
  <c r="E52" i="3" s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D88" i="3" s="1"/>
  <c r="E88" i="3" s="1"/>
  <c r="I175" i="1"/>
  <c r="I176" i="1"/>
  <c r="I177" i="1"/>
  <c r="I178" i="1"/>
  <c r="D16" i="3" s="1"/>
  <c r="E16" i="3" s="1"/>
  <c r="I179" i="1"/>
  <c r="I180" i="1"/>
  <c r="I181" i="1"/>
  <c r="I182" i="1"/>
  <c r="I183" i="1"/>
  <c r="I184" i="1"/>
  <c r="I185" i="1"/>
  <c r="I186" i="1"/>
  <c r="D48" i="3" s="1"/>
  <c r="E48" i="3" s="1"/>
  <c r="I187" i="1"/>
  <c r="I188" i="1"/>
  <c r="I189" i="1"/>
  <c r="I190" i="1"/>
  <c r="I191" i="1"/>
  <c r="I192" i="1"/>
  <c r="I193" i="1"/>
  <c r="I194" i="1"/>
  <c r="D89" i="3" s="1"/>
  <c r="E89" i="3" s="1"/>
  <c r="I195" i="1"/>
  <c r="I196" i="1"/>
  <c r="I197" i="1"/>
  <c r="I198" i="1"/>
  <c r="D93" i="3" s="1"/>
  <c r="E93" i="3" s="1"/>
  <c r="I199" i="1"/>
  <c r="I200" i="1"/>
  <c r="I201" i="1"/>
  <c r="I202" i="1"/>
  <c r="D71" i="3" s="1"/>
  <c r="E71" i="3" s="1"/>
  <c r="I203" i="1"/>
  <c r="I204" i="1"/>
  <c r="I205" i="1"/>
  <c r="I206" i="1"/>
  <c r="I207" i="1"/>
  <c r="I208" i="1"/>
  <c r="I209" i="1"/>
  <c r="I210" i="1"/>
  <c r="D45" i="3" s="1"/>
  <c r="E45" i="3" s="1"/>
  <c r="I211" i="1"/>
  <c r="I212" i="1"/>
  <c r="I213" i="1"/>
  <c r="I214" i="1"/>
  <c r="I215" i="1"/>
  <c r="I216" i="1"/>
  <c r="I217" i="1"/>
  <c r="I218" i="1"/>
  <c r="I219" i="1"/>
  <c r="I220" i="1"/>
  <c r="I221" i="1"/>
  <c r="I222" i="1"/>
  <c r="D3" i="3" s="1"/>
  <c r="E3" i="3" s="1"/>
  <c r="I223" i="1"/>
  <c r="I224" i="1"/>
  <c r="I225" i="1"/>
  <c r="I226" i="1"/>
  <c r="D76" i="3" s="1"/>
  <c r="E76" i="3" s="1"/>
  <c r="I227" i="1"/>
  <c r="I228" i="1"/>
  <c r="I229" i="1"/>
  <c r="I230" i="1"/>
  <c r="D20" i="3" s="1"/>
  <c r="E20" i="3" s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D4" i="3" s="1"/>
  <c r="E4" i="3" s="1"/>
  <c r="I251" i="1"/>
  <c r="I252" i="1"/>
  <c r="I253" i="1"/>
  <c r="I254" i="1"/>
  <c r="I255" i="1"/>
  <c r="I256" i="1"/>
  <c r="I257" i="1"/>
  <c r="I258" i="1"/>
  <c r="D12" i="3" s="1"/>
  <c r="E12" i="3" s="1"/>
  <c r="I259" i="1"/>
  <c r="I260" i="1"/>
  <c r="I261" i="1"/>
  <c r="I262" i="1"/>
  <c r="I263" i="1"/>
  <c r="I264" i="1"/>
  <c r="I265" i="1"/>
  <c r="I266" i="1"/>
  <c r="D83" i="3" s="1"/>
  <c r="E83" i="3" s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D53" i="3" s="1"/>
  <c r="E53" i="3" s="1"/>
  <c r="I283" i="1"/>
  <c r="I284" i="1"/>
  <c r="I285" i="1"/>
  <c r="I286" i="1"/>
  <c r="D36" i="3" s="1"/>
  <c r="E36" i="3" s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D91" i="3" s="1"/>
  <c r="E91" i="3" s="1"/>
  <c r="I319" i="1"/>
  <c r="I320" i="1"/>
  <c r="I321" i="1"/>
  <c r="I322" i="1"/>
  <c r="D39" i="3" s="1"/>
  <c r="E39" i="3" s="1"/>
  <c r="I323" i="1"/>
  <c r="I324" i="1"/>
  <c r="I325" i="1"/>
  <c r="I326" i="1"/>
  <c r="I327" i="1"/>
  <c r="I328" i="1"/>
  <c r="I329" i="1"/>
  <c r="I330" i="1"/>
  <c r="I331" i="1"/>
  <c r="I332" i="1"/>
  <c r="I333" i="1"/>
  <c r="I334" i="1"/>
  <c r="D9" i="3" s="1"/>
  <c r="E9" i="3" s="1"/>
  <c r="I335" i="1"/>
  <c r="I336" i="1"/>
  <c r="I337" i="1"/>
  <c r="I338" i="1"/>
  <c r="D37" i="3" s="1"/>
  <c r="E37" i="3" s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D69" i="3" s="1"/>
  <c r="E69" i="3" s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D19" i="3" s="1"/>
  <c r="E19" i="3" s="1"/>
  <c r="I383" i="1"/>
  <c r="I384" i="1"/>
  <c r="I385" i="1"/>
  <c r="I386" i="1"/>
  <c r="D61" i="3" s="1"/>
  <c r="E61" i="3" s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D81" i="3" s="1"/>
  <c r="E81" i="3" s="1"/>
  <c r="I403" i="1"/>
  <c r="I404" i="1"/>
  <c r="I405" i="1"/>
  <c r="I406" i="1"/>
  <c r="I407" i="1"/>
  <c r="I408" i="1"/>
  <c r="I409" i="1"/>
  <c r="I410" i="1"/>
  <c r="D96" i="3" s="1"/>
  <c r="E96" i="3" s="1"/>
  <c r="I411" i="1"/>
  <c r="I412" i="1"/>
  <c r="I413" i="1"/>
  <c r="I414" i="1"/>
  <c r="I415" i="1"/>
  <c r="I416" i="1"/>
  <c r="I417" i="1"/>
  <c r="I418" i="1"/>
  <c r="D40" i="3" s="1"/>
  <c r="E40" i="3" s="1"/>
  <c r="I419" i="1"/>
  <c r="I420" i="1"/>
  <c r="I421" i="1"/>
  <c r="I422" i="1"/>
  <c r="D100" i="3" s="1"/>
  <c r="E100" i="3" s="1"/>
  <c r="I423" i="1"/>
  <c r="I424" i="1"/>
  <c r="I425" i="1"/>
  <c r="I426" i="1"/>
  <c r="D85" i="3" s="1"/>
  <c r="E85" i="3" s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D97" i="3" s="1"/>
  <c r="E97" i="3" s="1"/>
  <c r="I451" i="1"/>
  <c r="I452" i="1"/>
  <c r="I453" i="1"/>
  <c r="I454" i="1"/>
  <c r="D5" i="3" s="1"/>
  <c r="E5" i="3" s="1"/>
  <c r="I455" i="1"/>
  <c r="I456" i="1"/>
  <c r="I457" i="1"/>
  <c r="I458" i="1"/>
  <c r="I459" i="1"/>
  <c r="I460" i="1"/>
  <c r="I461" i="1"/>
  <c r="I462" i="1"/>
  <c r="I463" i="1"/>
  <c r="I464" i="1"/>
  <c r="I465" i="1"/>
  <c r="I466" i="1"/>
  <c r="D87" i="3" s="1"/>
  <c r="E87" i="3" s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D13" i="3" s="1"/>
  <c r="E13" i="3" s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D60" i="3" s="1"/>
  <c r="E60" i="3" s="1"/>
  <c r="I499" i="1"/>
  <c r="I500" i="1"/>
  <c r="I501" i="1"/>
  <c r="I502" i="1"/>
  <c r="I503" i="1"/>
  <c r="I504" i="1"/>
  <c r="I505" i="1"/>
  <c r="I506" i="1"/>
  <c r="D56" i="3" s="1"/>
  <c r="E56" i="3" s="1"/>
  <c r="I507" i="1"/>
  <c r="I508" i="1"/>
  <c r="I509" i="1"/>
  <c r="I510" i="1"/>
  <c r="D68" i="3" s="1"/>
  <c r="E68" i="3" s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D24" i="3" s="1"/>
  <c r="E24" i="3" s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D51" i="3" s="1"/>
  <c r="E51" i="3" s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D95" i="3" s="1"/>
  <c r="E95" i="3" s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D44" i="3" s="1"/>
  <c r="E44" i="3" s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D80" i="3" s="1"/>
  <c r="E80" i="3" s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D65" i="3" s="1"/>
  <c r="E65" i="3" s="1"/>
  <c r="I703" i="1"/>
  <c r="I704" i="1"/>
  <c r="I705" i="1"/>
  <c r="I706" i="1"/>
  <c r="I707" i="1"/>
  <c r="I708" i="1"/>
  <c r="I709" i="1"/>
  <c r="I710" i="1"/>
  <c r="I711" i="1"/>
  <c r="I712" i="1"/>
  <c r="I713" i="1"/>
  <c r="I714" i="1"/>
  <c r="D11" i="3" s="1"/>
  <c r="E11" i="3" s="1"/>
  <c r="I715" i="1"/>
  <c r="I716" i="1"/>
  <c r="I717" i="1"/>
  <c r="I718" i="1"/>
  <c r="I719" i="1"/>
  <c r="I720" i="1"/>
  <c r="I721" i="1"/>
  <c r="I722" i="1"/>
  <c r="D99" i="3" s="1"/>
  <c r="E99" i="3" s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D84" i="3" s="1"/>
  <c r="E84" i="3" s="1"/>
  <c r="I771" i="1"/>
  <c r="I772" i="1"/>
  <c r="I773" i="1"/>
  <c r="I774" i="1"/>
  <c r="I775" i="1"/>
  <c r="I776" i="1"/>
  <c r="I777" i="1"/>
  <c r="I778" i="1"/>
  <c r="D15" i="3" s="1"/>
  <c r="E15" i="3" s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D7" i="3" s="1"/>
  <c r="E7" i="3" s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D92" i="3" s="1"/>
  <c r="E92" i="3" s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D79" i="3" s="1"/>
  <c r="E79" i="3" s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D55" i="3"/>
  <c r="E55" i="3" s="1"/>
  <c r="D101" i="3"/>
  <c r="E101" i="3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Q21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C3" i="3"/>
  <c r="C4" i="3"/>
  <c r="C5" i="3"/>
  <c r="C6" i="3"/>
  <c r="D6" i="3" s="1"/>
  <c r="E6" i="3" s="1"/>
  <c r="C7" i="3"/>
  <c r="C8" i="3"/>
  <c r="C9" i="3"/>
  <c r="C10" i="3"/>
  <c r="D10" i="3" s="1"/>
  <c r="E10" i="3" s="1"/>
  <c r="C11" i="3"/>
  <c r="C12" i="3"/>
  <c r="C13" i="3"/>
  <c r="C14" i="3"/>
  <c r="D14" i="3" s="1"/>
  <c r="E14" i="3" s="1"/>
  <c r="C15" i="3"/>
  <c r="C16" i="3"/>
  <c r="C17" i="3"/>
  <c r="C18" i="3"/>
  <c r="D18" i="3" s="1"/>
  <c r="E18" i="3" s="1"/>
  <c r="C19" i="3"/>
  <c r="C20" i="3"/>
  <c r="C21" i="3"/>
  <c r="C22" i="3"/>
  <c r="D22" i="3" s="1"/>
  <c r="E22" i="3" s="1"/>
  <c r="C23" i="3"/>
  <c r="C24" i="3"/>
  <c r="C25" i="3"/>
  <c r="C26" i="3"/>
  <c r="D26" i="3" s="1"/>
  <c r="E26" i="3" s="1"/>
  <c r="C27" i="3"/>
  <c r="C28" i="3"/>
  <c r="D28" i="3" s="1"/>
  <c r="E28" i="3" s="1"/>
  <c r="C29" i="3"/>
  <c r="C30" i="3"/>
  <c r="D30" i="3" s="1"/>
  <c r="E30" i="3" s="1"/>
  <c r="C31" i="3"/>
  <c r="C32" i="3"/>
  <c r="D32" i="3" s="1"/>
  <c r="E32" i="3" s="1"/>
  <c r="C33" i="3"/>
  <c r="C34" i="3"/>
  <c r="D34" i="3" s="1"/>
  <c r="E34" i="3" s="1"/>
  <c r="C35" i="3"/>
  <c r="C36" i="3"/>
  <c r="C37" i="3"/>
  <c r="C38" i="3"/>
  <c r="D38" i="3" s="1"/>
  <c r="E38" i="3" s="1"/>
  <c r="C39" i="3"/>
  <c r="C40" i="3"/>
  <c r="C41" i="3"/>
  <c r="C42" i="3"/>
  <c r="D42" i="3" s="1"/>
  <c r="E42" i="3" s="1"/>
  <c r="C43" i="3"/>
  <c r="C44" i="3"/>
  <c r="C45" i="3"/>
  <c r="C46" i="3"/>
  <c r="D46" i="3" s="1"/>
  <c r="E46" i="3" s="1"/>
  <c r="C47" i="3"/>
  <c r="C48" i="3"/>
  <c r="C49" i="3"/>
  <c r="C50" i="3"/>
  <c r="D50" i="3" s="1"/>
  <c r="E50" i="3" s="1"/>
  <c r="C51" i="3"/>
  <c r="C52" i="3"/>
  <c r="C53" i="3"/>
  <c r="C54" i="3"/>
  <c r="D54" i="3" s="1"/>
  <c r="E54" i="3" s="1"/>
  <c r="C55" i="3"/>
  <c r="C56" i="3"/>
  <c r="C57" i="3"/>
  <c r="C58" i="3"/>
  <c r="D58" i="3" s="1"/>
  <c r="E58" i="3" s="1"/>
  <c r="C59" i="3"/>
  <c r="C60" i="3"/>
  <c r="C61" i="3"/>
  <c r="C62" i="3"/>
  <c r="D62" i="3" s="1"/>
  <c r="E62" i="3" s="1"/>
  <c r="C63" i="3"/>
  <c r="C64" i="3"/>
  <c r="C65" i="3"/>
  <c r="C66" i="3"/>
  <c r="D66" i="3" s="1"/>
  <c r="E66" i="3" s="1"/>
  <c r="C67" i="3"/>
  <c r="C68" i="3"/>
  <c r="C69" i="3"/>
  <c r="C70" i="3"/>
  <c r="D70" i="3" s="1"/>
  <c r="E70" i="3" s="1"/>
  <c r="C71" i="3"/>
  <c r="C72" i="3"/>
  <c r="C73" i="3"/>
  <c r="C74" i="3"/>
  <c r="D74" i="3" s="1"/>
  <c r="E74" i="3" s="1"/>
  <c r="C75" i="3"/>
  <c r="C76" i="3"/>
  <c r="C77" i="3"/>
  <c r="C78" i="3"/>
  <c r="D78" i="3" s="1"/>
  <c r="E78" i="3" s="1"/>
  <c r="C79" i="3"/>
  <c r="C80" i="3"/>
  <c r="C81" i="3"/>
  <c r="C82" i="3"/>
  <c r="D82" i="3" s="1"/>
  <c r="E82" i="3" s="1"/>
  <c r="C83" i="3"/>
  <c r="C84" i="3"/>
  <c r="C85" i="3"/>
  <c r="C86" i="3"/>
  <c r="D86" i="3" s="1"/>
  <c r="E86" i="3" s="1"/>
  <c r="C87" i="3"/>
  <c r="C88" i="3"/>
  <c r="C89" i="3"/>
  <c r="C90" i="3"/>
  <c r="D90" i="3" s="1"/>
  <c r="E90" i="3" s="1"/>
  <c r="C91" i="3"/>
  <c r="C92" i="3"/>
  <c r="C93" i="3"/>
  <c r="C94" i="3"/>
  <c r="D94" i="3" s="1"/>
  <c r="E94" i="3" s="1"/>
  <c r="C95" i="3"/>
  <c r="C96" i="3"/>
  <c r="C97" i="3"/>
  <c r="C98" i="3"/>
  <c r="D98" i="3" s="1"/>
  <c r="E98" i="3" s="1"/>
  <c r="C99" i="3"/>
  <c r="C100" i="3"/>
  <c r="C101" i="3"/>
  <c r="C2" i="3"/>
  <c r="D2" i="3" s="1"/>
  <c r="E2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H952" i="1" s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Q20" i="1" l="1"/>
  <c r="H968" i="1"/>
  <c r="H936" i="1"/>
  <c r="H920" i="1"/>
  <c r="H888" i="1"/>
  <c r="H1000" i="1"/>
  <c r="H984" i="1"/>
  <c r="H2" i="1"/>
  <c r="H130" i="1"/>
  <c r="H442" i="1"/>
  <c r="H258" i="1"/>
  <c r="H410" i="1"/>
  <c r="H990" i="1"/>
  <c r="H978" i="1"/>
  <c r="H966" i="1"/>
  <c r="H954" i="1"/>
  <c r="H934" i="1"/>
  <c r="H878" i="1"/>
  <c r="H162" i="1"/>
  <c r="H98" i="1"/>
  <c r="H66" i="1"/>
  <c r="H34" i="1"/>
  <c r="H998" i="1"/>
  <c r="H986" i="1"/>
  <c r="H974" i="1"/>
  <c r="H962" i="1"/>
  <c r="H950" i="1"/>
  <c r="H942" i="1"/>
  <c r="H930" i="1"/>
  <c r="H922" i="1"/>
  <c r="H914" i="1"/>
  <c r="H906" i="1"/>
  <c r="H898" i="1"/>
  <c r="H890" i="1"/>
  <c r="H882" i="1"/>
  <c r="H870" i="1"/>
  <c r="H862" i="1"/>
  <c r="H854" i="1"/>
  <c r="H846" i="1"/>
  <c r="H838" i="1"/>
  <c r="H830" i="1"/>
  <c r="H822" i="1"/>
  <c r="H814" i="1"/>
  <c r="H806" i="1"/>
  <c r="H802" i="1"/>
  <c r="H794" i="1"/>
  <c r="H790" i="1"/>
  <c r="H786" i="1"/>
  <c r="H782" i="1"/>
  <c r="H778" i="1"/>
  <c r="H774" i="1"/>
  <c r="H770" i="1"/>
  <c r="H766" i="1"/>
  <c r="H762" i="1"/>
  <c r="H758" i="1"/>
  <c r="H754" i="1"/>
  <c r="H750" i="1"/>
  <c r="H746" i="1"/>
  <c r="H742" i="1"/>
  <c r="H738" i="1"/>
  <c r="H734" i="1"/>
  <c r="H730" i="1"/>
  <c r="H726" i="1"/>
  <c r="H722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630" i="1"/>
  <c r="H626" i="1"/>
  <c r="H622" i="1"/>
  <c r="H618" i="1"/>
  <c r="H614" i="1"/>
  <c r="H610" i="1"/>
  <c r="H606" i="1"/>
  <c r="H602" i="1"/>
  <c r="H598" i="1"/>
  <c r="H594" i="1"/>
  <c r="H590" i="1"/>
  <c r="H586" i="1"/>
  <c r="H582" i="1"/>
  <c r="H578" i="1"/>
  <c r="H574" i="1"/>
  <c r="H570" i="1"/>
  <c r="H566" i="1"/>
  <c r="H562" i="1"/>
  <c r="H558" i="1"/>
  <c r="H554" i="1"/>
  <c r="H550" i="1"/>
  <c r="H546" i="1"/>
  <c r="H542" i="1"/>
  <c r="H538" i="1"/>
  <c r="H534" i="1"/>
  <c r="H530" i="1"/>
  <c r="H526" i="1"/>
  <c r="H522" i="1"/>
  <c r="H518" i="1"/>
  <c r="H514" i="1"/>
  <c r="H510" i="1"/>
  <c r="H506" i="1"/>
  <c r="H502" i="1"/>
  <c r="H498" i="1"/>
  <c r="H494" i="1"/>
  <c r="H490" i="1"/>
  <c r="H486" i="1"/>
  <c r="H482" i="1"/>
  <c r="H478" i="1"/>
  <c r="H474" i="1"/>
  <c r="H470" i="1"/>
  <c r="H466" i="1"/>
  <c r="H458" i="1"/>
  <c r="H450" i="1"/>
  <c r="H434" i="1"/>
  <c r="H426" i="1"/>
  <c r="H418" i="1"/>
  <c r="H402" i="1"/>
  <c r="H394" i="1"/>
  <c r="H322" i="1"/>
  <c r="H290" i="1"/>
  <c r="H226" i="1"/>
  <c r="H194" i="1"/>
  <c r="H994" i="1"/>
  <c r="H982" i="1"/>
  <c r="H970" i="1"/>
  <c r="H958" i="1"/>
  <c r="H946" i="1"/>
  <c r="H938" i="1"/>
  <c r="H926" i="1"/>
  <c r="H918" i="1"/>
  <c r="H910" i="1"/>
  <c r="H902" i="1"/>
  <c r="H894" i="1"/>
  <c r="H886" i="1"/>
  <c r="H874" i="1"/>
  <c r="H866" i="1"/>
  <c r="H858" i="1"/>
  <c r="H850" i="1"/>
  <c r="H842" i="1"/>
  <c r="H834" i="1"/>
  <c r="H826" i="1"/>
  <c r="H818" i="1"/>
  <c r="H810" i="1"/>
  <c r="H798" i="1"/>
  <c r="H996" i="1"/>
  <c r="H992" i="1"/>
  <c r="H988" i="1"/>
  <c r="H980" i="1"/>
  <c r="H976" i="1"/>
  <c r="H972" i="1"/>
  <c r="H964" i="1"/>
  <c r="H960" i="1"/>
  <c r="H956" i="1"/>
  <c r="H948" i="1"/>
  <c r="H944" i="1"/>
  <c r="H940" i="1"/>
  <c r="H932" i="1"/>
  <c r="H928" i="1"/>
  <c r="H924" i="1"/>
  <c r="H916" i="1"/>
  <c r="H912" i="1"/>
  <c r="H908" i="1"/>
  <c r="H904" i="1"/>
  <c r="H900" i="1"/>
  <c r="H896" i="1"/>
  <c r="H892" i="1"/>
  <c r="H884" i="1"/>
  <c r="H880" i="1"/>
  <c r="H876" i="1"/>
  <c r="H872" i="1"/>
  <c r="H868" i="1"/>
  <c r="H864" i="1"/>
  <c r="H860" i="1"/>
  <c r="H856" i="1"/>
  <c r="H852" i="1"/>
  <c r="H848" i="1"/>
  <c r="H844" i="1"/>
  <c r="H840" i="1"/>
  <c r="H836" i="1"/>
  <c r="H832" i="1"/>
  <c r="H828" i="1"/>
  <c r="H824" i="1"/>
  <c r="H820" i="1"/>
  <c r="H816" i="1"/>
  <c r="H812" i="1"/>
  <c r="H808" i="1"/>
  <c r="H804" i="1"/>
  <c r="H800" i="1"/>
  <c r="H796" i="1"/>
  <c r="H792" i="1"/>
  <c r="H788" i="1"/>
  <c r="H784" i="1"/>
  <c r="H780" i="1"/>
  <c r="H776" i="1"/>
  <c r="H772" i="1"/>
  <c r="H768" i="1"/>
  <c r="H764" i="1"/>
  <c r="H760" i="1"/>
  <c r="H756" i="1"/>
  <c r="H752" i="1"/>
  <c r="H748" i="1"/>
  <c r="H744" i="1"/>
  <c r="H740" i="1"/>
  <c r="H736" i="1"/>
  <c r="H732" i="1"/>
  <c r="H728" i="1"/>
  <c r="H724" i="1"/>
  <c r="H720" i="1"/>
  <c r="H716" i="1"/>
  <c r="H712" i="1"/>
  <c r="H708" i="1"/>
  <c r="H704" i="1"/>
  <c r="H700" i="1"/>
  <c r="H696" i="1"/>
  <c r="H692" i="1"/>
  <c r="H688" i="1"/>
  <c r="H684" i="1"/>
  <c r="H680" i="1"/>
  <c r="H676" i="1"/>
  <c r="H672" i="1"/>
  <c r="H668" i="1"/>
  <c r="H664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H604" i="1"/>
  <c r="H364" i="1"/>
  <c r="H1001" i="1"/>
  <c r="H997" i="1"/>
  <c r="H993" i="1"/>
  <c r="H989" i="1"/>
  <c r="H985" i="1"/>
  <c r="H981" i="1"/>
  <c r="H977" i="1"/>
  <c r="H973" i="1"/>
  <c r="H969" i="1"/>
  <c r="H965" i="1"/>
  <c r="H961" i="1"/>
  <c r="H957" i="1"/>
  <c r="H953" i="1"/>
  <c r="H949" i="1"/>
  <c r="H945" i="1"/>
  <c r="H941" i="1"/>
  <c r="H937" i="1"/>
  <c r="H933" i="1"/>
  <c r="H929" i="1"/>
  <c r="H925" i="1"/>
  <c r="H921" i="1"/>
  <c r="H917" i="1"/>
  <c r="H913" i="1"/>
  <c r="H909" i="1"/>
  <c r="H905" i="1"/>
  <c r="H901" i="1"/>
  <c r="H897" i="1"/>
  <c r="H893" i="1"/>
  <c r="H889" i="1"/>
  <c r="H885" i="1"/>
  <c r="H881" i="1"/>
  <c r="H877" i="1"/>
  <c r="H873" i="1"/>
  <c r="H869" i="1"/>
  <c r="H865" i="1"/>
  <c r="H861" i="1"/>
  <c r="H857" i="1"/>
  <c r="H853" i="1"/>
  <c r="H849" i="1"/>
  <c r="H845" i="1"/>
  <c r="H841" i="1"/>
  <c r="H837" i="1"/>
  <c r="H833" i="1"/>
  <c r="H829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7" i="1"/>
  <c r="H773" i="1"/>
  <c r="H769" i="1"/>
  <c r="H765" i="1"/>
  <c r="H761" i="1"/>
  <c r="H757" i="1"/>
  <c r="H753" i="1"/>
  <c r="H749" i="1"/>
  <c r="H745" i="1"/>
  <c r="H741" i="1"/>
  <c r="H737" i="1"/>
  <c r="H733" i="1"/>
  <c r="H729" i="1"/>
  <c r="H725" i="1"/>
  <c r="H721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9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600" i="1"/>
  <c r="H596" i="1"/>
  <c r="H588" i="1"/>
  <c r="H584" i="1"/>
  <c r="H580" i="1"/>
  <c r="H576" i="1"/>
  <c r="H572" i="1"/>
  <c r="H568" i="1"/>
  <c r="H560" i="1"/>
  <c r="H556" i="1"/>
  <c r="H552" i="1"/>
  <c r="H548" i="1"/>
  <c r="H544" i="1"/>
  <c r="H540" i="1"/>
  <c r="H536" i="1"/>
  <c r="H532" i="1"/>
  <c r="H528" i="1"/>
  <c r="H524" i="1"/>
  <c r="H520" i="1"/>
  <c r="H516" i="1"/>
  <c r="H512" i="1"/>
  <c r="H50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592" i="1"/>
  <c r="H564" i="1"/>
  <c r="H999" i="1"/>
  <c r="H995" i="1"/>
  <c r="H991" i="1"/>
  <c r="H987" i="1"/>
  <c r="H983" i="1"/>
  <c r="H979" i="1"/>
  <c r="H975" i="1"/>
  <c r="H971" i="1"/>
  <c r="H967" i="1"/>
  <c r="H963" i="1"/>
  <c r="H959" i="1"/>
  <c r="H955" i="1"/>
  <c r="H951" i="1"/>
  <c r="H947" i="1"/>
  <c r="H943" i="1"/>
  <c r="H939" i="1"/>
  <c r="H935" i="1"/>
  <c r="H931" i="1"/>
  <c r="H927" i="1"/>
  <c r="H923" i="1"/>
  <c r="H919" i="1"/>
  <c r="H915" i="1"/>
  <c r="H911" i="1"/>
  <c r="H907" i="1"/>
  <c r="H903" i="1"/>
  <c r="H899" i="1"/>
  <c r="H895" i="1"/>
  <c r="H891" i="1"/>
  <c r="H887" i="1"/>
  <c r="H883" i="1"/>
  <c r="H879" i="1"/>
  <c r="H875" i="1"/>
  <c r="H871" i="1"/>
  <c r="H867" i="1"/>
  <c r="H863" i="1"/>
  <c r="H859" i="1"/>
  <c r="H855" i="1"/>
  <c r="H851" i="1"/>
  <c r="H847" i="1"/>
  <c r="H843" i="1"/>
  <c r="H839" i="1"/>
  <c r="H835" i="1"/>
  <c r="H831" i="1"/>
  <c r="H827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775" i="1"/>
  <c r="H771" i="1"/>
  <c r="H767" i="1"/>
  <c r="H763" i="1"/>
  <c r="H759" i="1"/>
  <c r="H755" i="1"/>
  <c r="H751" i="1"/>
  <c r="H747" i="1"/>
  <c r="H743" i="1"/>
  <c r="H739" i="1"/>
  <c r="H735" i="1"/>
  <c r="H731" i="1"/>
  <c r="H727" i="1"/>
  <c r="H723" i="1"/>
  <c r="H719" i="1"/>
  <c r="H715" i="1"/>
  <c r="H711" i="1"/>
  <c r="H707" i="1"/>
  <c r="H703" i="1"/>
  <c r="H699" i="1"/>
  <c r="H695" i="1"/>
  <c r="H691" i="1"/>
  <c r="H687" i="1"/>
  <c r="H683" i="1"/>
  <c r="H679" i="1"/>
  <c r="H675" i="1"/>
  <c r="H671" i="1"/>
  <c r="H667" i="1"/>
  <c r="H663" i="1"/>
  <c r="H659" i="1"/>
  <c r="H655" i="1"/>
  <c r="H651" i="1"/>
  <c r="H647" i="1"/>
  <c r="H643" i="1"/>
  <c r="H639" i="1"/>
  <c r="H635" i="1"/>
  <c r="H631" i="1"/>
  <c r="H627" i="1"/>
  <c r="H623" i="1"/>
  <c r="H619" i="1"/>
  <c r="H615" i="1"/>
  <c r="H611" i="1"/>
  <c r="H607" i="1"/>
  <c r="H603" i="1"/>
  <c r="H599" i="1"/>
  <c r="H595" i="1"/>
  <c r="H591" i="1"/>
  <c r="H587" i="1"/>
  <c r="H583" i="1"/>
  <c r="H579" i="1"/>
  <c r="H575" i="1"/>
  <c r="H571" i="1"/>
  <c r="H567" i="1"/>
  <c r="H563" i="1"/>
  <c r="H559" i="1"/>
  <c r="H555" i="1"/>
  <c r="H551" i="1"/>
  <c r="H547" i="1"/>
  <c r="H543" i="1"/>
  <c r="H539" i="1"/>
  <c r="H535" i="1"/>
  <c r="H531" i="1"/>
  <c r="H527" i="1"/>
  <c r="H523" i="1"/>
  <c r="H519" i="1"/>
  <c r="H515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462" i="1"/>
  <c r="H454" i="1"/>
  <c r="H446" i="1"/>
  <c r="H438" i="1"/>
  <c r="H430" i="1"/>
  <c r="H422" i="1"/>
  <c r="H414" i="1"/>
  <c r="H406" i="1"/>
  <c r="H398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18" i="1"/>
  <c r="H314" i="1"/>
  <c r="H310" i="1"/>
  <c r="H306" i="1"/>
  <c r="H302" i="1"/>
  <c r="H298" i="1"/>
  <c r="H294" i="1"/>
  <c r="H286" i="1"/>
  <c r="H282" i="1"/>
  <c r="H278" i="1"/>
  <c r="H274" i="1"/>
  <c r="H270" i="1"/>
  <c r="H266" i="1"/>
  <c r="H262" i="1"/>
  <c r="H254" i="1"/>
  <c r="H250" i="1"/>
  <c r="H246" i="1"/>
  <c r="H242" i="1"/>
  <c r="H238" i="1"/>
  <c r="H234" i="1"/>
  <c r="H230" i="1"/>
  <c r="H222" i="1"/>
  <c r="H218" i="1"/>
  <c r="H214" i="1"/>
  <c r="H210" i="1"/>
  <c r="H206" i="1"/>
  <c r="H202" i="1"/>
  <c r="H198" i="1"/>
  <c r="H190" i="1"/>
  <c r="H186" i="1"/>
  <c r="H182" i="1"/>
  <c r="H178" i="1"/>
  <c r="H174" i="1"/>
  <c r="H170" i="1"/>
  <c r="H166" i="1"/>
  <c r="H158" i="1"/>
  <c r="H154" i="1"/>
  <c r="H150" i="1"/>
  <c r="H146" i="1"/>
  <c r="H142" i="1"/>
  <c r="H138" i="1"/>
  <c r="H134" i="1"/>
  <c r="H126" i="1"/>
  <c r="H122" i="1"/>
  <c r="H118" i="1"/>
  <c r="H114" i="1"/>
  <c r="H110" i="1"/>
  <c r="H106" i="1"/>
  <c r="H102" i="1"/>
  <c r="H94" i="1"/>
  <c r="H90" i="1"/>
  <c r="H86" i="1"/>
  <c r="H82" i="1"/>
  <c r="H78" i="1"/>
  <c r="H74" i="1"/>
  <c r="H70" i="1"/>
  <c r="H62" i="1"/>
  <c r="H58" i="1"/>
  <c r="H54" i="1"/>
  <c r="H50" i="1"/>
  <c r="H46" i="1"/>
  <c r="H42" i="1"/>
  <c r="H38" i="1"/>
  <c r="H30" i="1"/>
  <c r="H26" i="1"/>
  <c r="H22" i="1"/>
  <c r="H18" i="1"/>
  <c r="H14" i="1"/>
  <c r="H10" i="1"/>
  <c r="H6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</calcChain>
</file>

<file path=xl/connections.xml><?xml version="1.0" encoding="utf-8"?>
<connections xmlns="http://schemas.openxmlformats.org/spreadsheetml/2006/main">
  <connection id="1" name="podroze" type="6" refreshedVersion="5" background="1" saveData="1">
    <textPr codePage="1250" sourceFile="C:\Users\Dexter\Desktop\Computer Science\matura_inf\93\podroze.txt" decimal="," thousands=" ">
      <textFields count="6">
        <textField/>
        <textField/>
        <textField/>
        <textField type="YMD"/>
        <textField type="YMD"/>
        <textField/>
      </textFields>
    </textPr>
  </connection>
</connections>
</file>

<file path=xl/sharedStrings.xml><?xml version="1.0" encoding="utf-8"?>
<sst xmlns="http://schemas.openxmlformats.org/spreadsheetml/2006/main" count="3300" uniqueCount="202">
  <si>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</si>
  <si>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</si>
  <si>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</si>
  <si>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</si>
  <si>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</si>
  <si>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</si>
  <si>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</si>
  <si>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</si>
  <si>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</si>
  <si>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</si>
  <si>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</si>
  <si>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</si>
  <si>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</si>
  <si>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</si>
  <si>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</si>
  <si>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</si>
  <si>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</si>
  <si>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</si>
  <si>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</si>
  <si>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</si>
  <si>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</si>
  <si>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</si>
  <si>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</si>
  <si>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</si>
  <si>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</si>
  <si>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</si>
  <si>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</si>
  <si>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</si>
  <si>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</si>
  <si>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</si>
  <si>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</si>
  <si>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</si>
  <si>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</si>
  <si>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</si>
  <si>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</si>
  <si>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</si>
  <si>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</si>
  <si>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</si>
  <si>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</si>
  <si>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</si>
  <si>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</si>
  <si>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</si>
  <si>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</si>
  <si>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</si>
  <si>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</si>
  <si>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</si>
  <si>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</si>
  <si>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</si>
  <si>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</si>
  <si>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</si>
  <si>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</si>
  <si>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</si>
  <si>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</si>
  <si>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</si>
  <si>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</si>
  <si>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</si>
  <si>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</si>
  <si>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</si>
  <si>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</si>
  <si>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</si>
  <si>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</si>
  <si>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</si>
  <si>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</si>
  <si>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</si>
  <si>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</si>
  <si>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</si>
  <si>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</si>
  <si>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</si>
  <si>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</si>
  <si>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</si>
  <si>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</si>
  <si>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</si>
  <si>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</si>
  <si>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</si>
  <si>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</si>
  <si>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</si>
  <si>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</si>
  <si>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</si>
  <si>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</si>
  <si>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</si>
  <si>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</si>
  <si>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</si>
  <si>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</si>
  <si>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</si>
  <si>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</si>
  <si>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</si>
  <si>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</si>
  <si>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</si>
  <si>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</si>
  <si>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</si>
  <si>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</si>
  <si>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</si>
  <si>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</si>
  <si>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</si>
  <si>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</si>
  <si>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</si>
  <si>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</si>
  <si>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</si>
  <si>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</si>
  <si>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</si>
  <si>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</si>
  <si>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</si>
  <si>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</si>
  <si>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</si>
  <si>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</si>
  <si>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</si>
  <si>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</si>
  <si>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</si>
  <si>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</si>
  <si>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</si>
  <si>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</si>
  <si>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</si>
  <si>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</si>
  <si>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</si>
  <si>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</si>
  <si>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</si>
  <si>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</si>
  <si>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</si>
  <si>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</si>
  <si>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</si>
  <si>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</si>
  <si>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</si>
  <si>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</si>
  <si>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</si>
  <si>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</si>
  <si>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</si>
  <si>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</si>
  <si>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</si>
  <si>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</si>
  <si>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</si>
  <si>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</si>
  <si>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</si>
  <si>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</si>
  <si>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</si>
  <si>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</si>
  <si>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</si>
  <si>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</si>
  <si>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</si>
  <si>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</si>
  <si>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</si>
  <si>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</si>
  <si>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</si>
  <si>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</si>
  <si>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</si>
  <si>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</si>
  <si>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</si>
  <si>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</si>
  <si>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</si>
  <si>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</si>
  <si>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</si>
  <si>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</si>
  <si>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</si>
  <si>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</si>
  <si>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</si>
  <si>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</si>
  <si>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</si>
  <si>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</si>
  <si>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</si>
  <si>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</si>
  <si>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</si>
  <si>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</si>
  <si>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</si>
  <si>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</si>
  <si>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</si>
  <si>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</si>
  <si>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</si>
  <si>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</si>
  <si>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</si>
  <si>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</si>
  <si>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</si>
  <si>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</si>
  <si>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</si>
  <si>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</si>
  <si>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</si>
  <si>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</si>
  <si>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ile razy wyjezdzal</t>
  </si>
  <si>
    <t>klucz</t>
  </si>
  <si>
    <t>ile dni</t>
  </si>
  <si>
    <t>suma dni na delegacji</t>
  </si>
  <si>
    <t>wiecej niż 40 dni</t>
  </si>
  <si>
    <t>koszt delegacji</t>
  </si>
  <si>
    <t>Etykiety wierszy</t>
  </si>
  <si>
    <t>(puste)</t>
  </si>
  <si>
    <t>Suma końcowa</t>
  </si>
  <si>
    <t>Suma z koszt delegacji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</si>
  <si>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</si>
  <si>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</si>
  <si>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</si>
  <si>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</si>
  <si>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</si>
  <si>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</si>
  <si>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</si>
  <si>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</si>
  <si>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</si>
  <si>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</si>
  <si>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</si>
  <si>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</si>
  <si>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miesiac wyjazdu</t>
  </si>
  <si>
    <t>Liczba z miesiac wyjazdu</t>
  </si>
  <si>
    <t>ile noclegów</t>
  </si>
  <si>
    <t>srednia wszystkich</t>
  </si>
  <si>
    <t>srednia delegacji 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</si>
</sst>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0" fontId="0" fillId="0" borderId="1" xfId="0" applyBorder="1"/>
  </cellXfs>
  <cellStyles count="1">
    <cellStyle name="Normalny" xfId="0" builtinId="0"/>
  </cellStyles>
  <dxfs count="6">
    <dxf>
      <numFmt numFmtId="165" formatCode="#,##0.00\ &quot;zł&quot;"/>
    </dxf>
    <dxf>
      <numFmt numFmtId="165" formatCode="#,##0.00\ &quot;zł&quot;"/>
    </dxf>
    <dxf>
      <numFmt numFmtId="165" formatCode="#,##0.00\ &quot;zł&quot;"/>
    </dxf>
    <dxf>
      <numFmt numFmtId="165" formatCode="#,##0.00\ &quot;zł&quot;"/>
    </dxf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Ilośc wyjazdów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wyniki!$E$17:$E$28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wyniki!$F$17:$F$28</c:f>
              <c:numCache>
                <c:formatCode>General</c:formatCode>
                <c:ptCount val="12"/>
                <c:pt idx="0">
                  <c:v>130</c:v>
                </c:pt>
                <c:pt idx="1">
                  <c:v>68</c:v>
                </c:pt>
                <c:pt idx="2">
                  <c:v>63</c:v>
                </c:pt>
                <c:pt idx="3">
                  <c:v>32</c:v>
                </c:pt>
                <c:pt idx="4">
                  <c:v>31</c:v>
                </c:pt>
                <c:pt idx="5">
                  <c:v>63</c:v>
                </c:pt>
                <c:pt idx="6">
                  <c:v>70</c:v>
                </c:pt>
                <c:pt idx="7">
                  <c:v>54</c:v>
                </c:pt>
                <c:pt idx="8">
                  <c:v>121</c:v>
                </c:pt>
                <c:pt idx="9">
                  <c:v>103</c:v>
                </c:pt>
                <c:pt idx="10">
                  <c:v>135</c:v>
                </c:pt>
                <c:pt idx="11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2154704"/>
        <c:axId val="-752174288"/>
      </c:barChart>
      <c:catAx>
        <c:axId val="-7521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174288"/>
        <c:crosses val="autoZero"/>
        <c:auto val="1"/>
        <c:lblAlgn val="ctr"/>
        <c:lblOffset val="100"/>
        <c:noMultiLvlLbl val="0"/>
      </c:catAx>
      <c:valAx>
        <c:axId val="-75217428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1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14</xdr:row>
      <xdr:rowOff>161925</xdr:rowOff>
    </xdr:from>
    <xdr:to>
      <xdr:col>15</xdr:col>
      <xdr:colOff>228599</xdr:colOff>
      <xdr:row>31</xdr:row>
      <xdr:rowOff>71437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71.951801157411" createdVersion="5" refreshedVersion="5" minRefreshableVersion="3" recordCount="1001">
  <cacheSource type="worksheet">
    <worksheetSource ref="K1:K1048576" sheet="Arkusz1"/>
  </cacheSource>
  <cacheFields count="1">
    <cacheField name="miesiac wyjazdu" numFmtId="0">
      <sharedItems containsBlank="1" count="13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571.968932407406" createdVersion="5" refreshedVersion="5" minRefreshableVersion="3" recordCount="1001">
  <cacheSource type="worksheet">
    <worksheetSource ref="A1:L1048576" sheet="Arkusz1"/>
  </cacheSource>
  <cacheFields count="12">
    <cacheField name="Imie" numFmtId="0">
      <sharedItems containsBlank="1"/>
    </cacheField>
    <cacheField name="Nazwisko" numFmtId="0">
      <sharedItems containsBlank="1"/>
    </cacheField>
    <cacheField name="Miasto" numFmtId="0">
      <sharedItems containsBlank="1" count="14">
        <s v="Malbork"/>
        <s v="Siedlce"/>
        <s v="Radom"/>
        <s v="Krakow"/>
        <s v="Bydgoszcz"/>
        <s v="Lublin"/>
        <s v="Mielec"/>
        <s v="Zgierz"/>
        <s v="Kutno"/>
        <s v="Olsztyn"/>
        <s v="Kalisz"/>
        <s v="Kielce"/>
        <s v="Katowice"/>
        <m/>
      </sharedItems>
    </cacheField>
    <cacheField name="D_wyj" numFmtId="0">
      <sharedItems containsNonDate="0" containsDate="1" containsString="0" containsBlank="1" minDate="2014-01-02T00:00:00" maxDate="2014-12-30T00:00:00"/>
    </cacheField>
    <cacheField name="D_powr" numFmtId="0">
      <sharedItems containsNonDate="0" containsDate="1" containsString="0" containsBlank="1" minDate="2014-01-02T00:00:00" maxDate="2014-12-31T00:00:00"/>
    </cacheField>
    <cacheField name="Koszt_wyj" numFmtId="0">
      <sharedItems containsString="0" containsBlank="1" containsNumber="1" minValue="156.4" maxValue="1555"/>
    </cacheField>
    <cacheField name="klucz" numFmtId="0">
      <sharedItems containsBlank="1"/>
    </cacheField>
    <cacheField name="ile razy wyjezdzal" numFmtId="0">
      <sharedItems containsString="0" containsBlank="1" containsNumber="1" containsInteger="1" minValue="1" maxValue="17"/>
    </cacheField>
    <cacheField name="ile dni" numFmtId="0">
      <sharedItems containsString="0" containsBlank="1" containsNumber="1" containsInteger="1" minValue="1" maxValue="8"/>
    </cacheField>
    <cacheField name="koszt delegacji" numFmtId="0">
      <sharedItems containsString="0" containsBlank="1" containsNumber="1" minValue="186.4" maxValue="1753" count="65">
        <n v="945"/>
        <n v="349.4"/>
        <n v="356.5"/>
        <n v="531.5"/>
        <n v="708.4"/>
        <n v="493.7"/>
        <n v="928"/>
        <n v="385.5"/>
        <n v="528.5"/>
        <n v="208.5"/>
        <n v="461.8"/>
        <n v="472"/>
        <n v="543.4"/>
        <n v="393.8"/>
        <n v="186.4"/>
        <n v="308.8"/>
        <n v="242.5"/>
        <n v="320.7"/>
        <n v="838.4"/>
        <n v="1218.5"/>
        <n v="539.70000000000005"/>
        <n v="710"/>
        <n v="652.5"/>
        <n v="524.70000000000005"/>
        <n v="624"/>
        <n v="580.79999999999995"/>
        <n v="767.8"/>
        <n v="776"/>
        <n v="1080"/>
        <n v="1416.7"/>
        <n v="666.7"/>
        <n v="814.5"/>
        <n v="747.7"/>
        <n v="838"/>
        <n v="1415"/>
        <n v="943.7"/>
        <n v="920.8"/>
        <n v="954.8"/>
        <n v="675.4"/>
        <n v="1180"/>
        <n v="1038.4000000000001"/>
        <n v="1145.7"/>
        <n v="1193.7"/>
        <n v="1141.8"/>
        <n v="741.7"/>
        <n v="970.7"/>
        <n v="873.4"/>
        <n v="1650"/>
        <n v="504.5"/>
        <n v="1203.4000000000001"/>
        <n v="989.5"/>
        <n v="1447.5"/>
        <n v="1204"/>
        <n v="839.7"/>
        <n v="512.4"/>
        <n v="614.79999999999995"/>
        <n v="760.5"/>
        <n v="337.7"/>
        <n v="671.5"/>
        <n v="1012.7"/>
        <n v="655"/>
        <n v="800.5"/>
        <n v="1021"/>
        <n v="1753"/>
        <m/>
      </sharedItems>
    </cacheField>
    <cacheField name="miesiac wyjazdu" numFmtId="0">
      <sharedItems containsBlank="1"/>
    </cacheField>
    <cacheField name="ile noclegów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s v="Karolina"/>
    <s v="Arska"/>
    <x v="0"/>
    <d v="2014-01-02T00:00:00"/>
    <d v="2014-01-03T00:00:00"/>
    <n v="891"/>
    <s v="KarolinaArska"/>
    <n v="12"/>
    <n v="2"/>
    <x v="0"/>
    <s v="Styczeń"/>
    <n v="1"/>
  </r>
  <r>
    <s v="Justyna"/>
    <s v="Kolska"/>
    <x v="1"/>
    <d v="2014-01-02T00:00:00"/>
    <d v="2014-01-03T00:00:00"/>
    <n v="295.39999999999998"/>
    <s v="JustynaKolska"/>
    <n v="8"/>
    <n v="2"/>
    <x v="1"/>
    <s v="Styczeń"/>
    <n v="1"/>
  </r>
  <r>
    <s v="Dorota"/>
    <s v="Morska"/>
    <x v="2"/>
    <d v="2014-01-02T00:00:00"/>
    <d v="2014-01-03T00:00:00"/>
    <n v="302.5"/>
    <s v="DorotaMorska"/>
    <n v="12"/>
    <n v="2"/>
    <x v="2"/>
    <s v="Styczeń"/>
    <n v="1"/>
  </r>
  <r>
    <s v="Piotr"/>
    <s v="Roman"/>
    <x v="3"/>
    <d v="2014-01-02T00:00:00"/>
    <d v="2014-01-02T00:00:00"/>
    <n v="501.5"/>
    <s v="PiotrRoman"/>
    <n v="13"/>
    <n v="1"/>
    <x v="3"/>
    <s v="Styczeń"/>
    <n v="0"/>
  </r>
  <r>
    <s v="Justyna"/>
    <s v="Tracz"/>
    <x v="4"/>
    <d v="2014-01-02T00:00:00"/>
    <d v="2014-01-03T00:00:00"/>
    <n v="654.4"/>
    <s v="JustynaTracz"/>
    <n v="13"/>
    <n v="2"/>
    <x v="4"/>
    <s v="Styczeń"/>
    <n v="1"/>
  </r>
  <r>
    <s v="Kamil"/>
    <s v="Zabrzeski"/>
    <x v="0"/>
    <d v="2014-01-02T00:00:00"/>
    <d v="2014-01-03T00:00:00"/>
    <n v="891"/>
    <s v="KamilZabrzeski"/>
    <n v="13"/>
    <n v="2"/>
    <x v="0"/>
    <s v="Styczeń"/>
    <n v="1"/>
  </r>
  <r>
    <s v="Patrycja"/>
    <s v="Andrycz"/>
    <x v="5"/>
    <d v="2014-01-03T00:00:00"/>
    <d v="2014-01-04T00:00:00"/>
    <n v="439.7"/>
    <s v="PatrycjaAndrycz"/>
    <n v="12"/>
    <n v="2"/>
    <x v="5"/>
    <s v="Styczeń"/>
    <n v="1"/>
  </r>
  <r>
    <s v="Jerzy"/>
    <s v="Granica"/>
    <x v="6"/>
    <d v="2014-01-03T00:00:00"/>
    <d v="2014-01-06T00:00:00"/>
    <n v="826"/>
    <s v="JerzyGranica"/>
    <n v="11"/>
    <n v="4"/>
    <x v="6"/>
    <s v="Styczeń"/>
    <n v="3"/>
  </r>
  <r>
    <s v="Marzena"/>
    <s v="Gras"/>
    <x v="7"/>
    <d v="2014-01-03T00:00:00"/>
    <d v="2014-01-04T00:00:00"/>
    <n v="331.5"/>
    <s v="MarzenaGras"/>
    <n v="7"/>
    <n v="2"/>
    <x v="7"/>
    <s v="Styczeń"/>
    <n v="1"/>
  </r>
  <r>
    <s v="Sebastian"/>
    <s v="Halik"/>
    <x v="5"/>
    <d v="2014-01-03T00:00:00"/>
    <d v="2014-01-04T00:00:00"/>
    <n v="439.7"/>
    <s v="SebastianHalik"/>
    <n v="11"/>
    <n v="2"/>
    <x v="5"/>
    <s v="Styczeń"/>
    <n v="1"/>
  </r>
  <r>
    <s v="Andrzej"/>
    <s v="Klajn"/>
    <x v="7"/>
    <d v="2014-01-03T00:00:00"/>
    <d v="2014-01-05T00:00:00"/>
    <n v="450.5"/>
    <s v="AndrzejKlajn"/>
    <n v="13"/>
    <n v="3"/>
    <x v="8"/>
    <s v="Styczeń"/>
    <n v="2"/>
  </r>
  <r>
    <s v="Jerzy"/>
    <s v="Misiek"/>
    <x v="2"/>
    <d v="2014-01-03T00:00:00"/>
    <d v="2014-01-03T00:00:00"/>
    <n v="178.5"/>
    <s v="JerzyMisiek"/>
    <n v="11"/>
    <n v="1"/>
    <x v="9"/>
    <s v="Styczeń"/>
    <n v="0"/>
  </r>
  <r>
    <s v="January"/>
    <s v="Pluta"/>
    <x v="8"/>
    <d v="2014-01-03T00:00:00"/>
    <d v="2014-01-04T00:00:00"/>
    <n v="407.8"/>
    <s v="JanuaryPluta"/>
    <n v="7"/>
    <n v="2"/>
    <x v="10"/>
    <s v="Styczeń"/>
    <n v="1"/>
  </r>
  <r>
    <s v="Gustaw"/>
    <s v="Poznanski"/>
    <x v="6"/>
    <d v="2014-01-03T00:00:00"/>
    <d v="2014-01-03T00:00:00"/>
    <n v="442"/>
    <s v="GustawPoznanski"/>
    <n v="7"/>
    <n v="1"/>
    <x v="11"/>
    <s v="Styczeń"/>
    <n v="0"/>
  </r>
  <r>
    <s v="Karolina"/>
    <s v="Arska"/>
    <x v="5"/>
    <d v="2014-01-04T00:00:00"/>
    <d v="2014-01-05T00:00:00"/>
    <n v="439.7"/>
    <s v="KarolinaArska"/>
    <n v="12"/>
    <n v="2"/>
    <x v="5"/>
    <s v="Styczeń"/>
    <n v="1"/>
  </r>
  <r>
    <s v="Andrzej"/>
    <s v="Kolarski"/>
    <x v="7"/>
    <d v="2014-01-04T00:00:00"/>
    <d v="2014-01-05T00:00:00"/>
    <n v="331.5"/>
    <s v="AndrzejKolarski"/>
    <n v="14"/>
    <n v="2"/>
    <x v="7"/>
    <s v="Styczeń"/>
    <n v="1"/>
  </r>
  <r>
    <s v="Marta"/>
    <s v="Nowowiejska"/>
    <x v="4"/>
    <d v="2014-01-04T00:00:00"/>
    <d v="2014-01-04T00:00:00"/>
    <n v="513.4"/>
    <s v="MartaNowowiejska"/>
    <n v="6"/>
    <n v="1"/>
    <x v="12"/>
    <s v="Styczeń"/>
    <n v="0"/>
  </r>
  <r>
    <s v="Piotr"/>
    <s v="Armowicz"/>
    <x v="3"/>
    <d v="2014-01-05T00:00:00"/>
    <d v="2014-01-05T00:00:00"/>
    <n v="501.5"/>
    <s v="PiotrArmowicz"/>
    <n v="10"/>
    <n v="1"/>
    <x v="3"/>
    <s v="Styczeń"/>
    <n v="0"/>
  </r>
  <r>
    <s v="Karolina"/>
    <s v="Podkalicka"/>
    <x v="6"/>
    <d v="2014-01-05T00:00:00"/>
    <d v="2014-01-05T00:00:00"/>
    <n v="442"/>
    <s v="KarolinaPodkalicka"/>
    <n v="8"/>
    <n v="1"/>
    <x v="11"/>
    <s v="Styczeń"/>
    <n v="0"/>
  </r>
  <r>
    <s v="Piotr"/>
    <s v="Bojarun"/>
    <x v="9"/>
    <d v="2014-01-06T00:00:00"/>
    <d v="2014-01-06T00:00:00"/>
    <n v="363.8"/>
    <s v="PiotrBojarun"/>
    <n v="10"/>
    <n v="1"/>
    <x v="13"/>
    <s v="Styczeń"/>
    <n v="0"/>
  </r>
  <r>
    <s v="Bonifacy"/>
    <s v="Barczewski"/>
    <x v="1"/>
    <d v="2014-01-07T00:00:00"/>
    <d v="2014-01-07T00:00:00"/>
    <n v="156.4"/>
    <s v="BonifacyBarczewski"/>
    <n v="8"/>
    <n v="1"/>
    <x v="14"/>
    <s v="Styczeń"/>
    <n v="0"/>
  </r>
  <r>
    <s v="Olivia"/>
    <s v="Gabor"/>
    <x v="8"/>
    <d v="2014-01-07T00:00:00"/>
    <d v="2014-01-07T00:00:00"/>
    <n v="278.8"/>
    <s v="OliviaGabor"/>
    <n v="16"/>
    <n v="1"/>
    <x v="15"/>
    <s v="Styczeń"/>
    <n v="0"/>
  </r>
  <r>
    <s v="Andrzej"/>
    <s v="Kolarski"/>
    <x v="2"/>
    <d v="2014-01-07T00:00:00"/>
    <d v="2014-01-07T00:00:00"/>
    <n v="178.5"/>
    <s v="AndrzejKolarski"/>
    <n v="14"/>
    <n v="1"/>
    <x v="9"/>
    <s v="Styczeń"/>
    <n v="0"/>
  </r>
  <r>
    <s v="Jerzy"/>
    <s v="Misiek"/>
    <x v="7"/>
    <d v="2014-01-07T00:00:00"/>
    <d v="2014-01-07T00:00:00"/>
    <n v="212.5"/>
    <s v="JerzyMisiek"/>
    <n v="11"/>
    <n v="1"/>
    <x v="16"/>
    <s v="Styczeń"/>
    <n v="0"/>
  </r>
  <r>
    <s v="Lidia"/>
    <s v="Opolska"/>
    <x v="5"/>
    <d v="2014-01-07T00:00:00"/>
    <d v="2014-01-07T00:00:00"/>
    <n v="290.7"/>
    <s v="LidiaOpolska"/>
    <n v="8"/>
    <n v="1"/>
    <x v="17"/>
    <s v="Styczeń"/>
    <n v="0"/>
  </r>
  <r>
    <s v="Paulina"/>
    <s v="Basala"/>
    <x v="4"/>
    <d v="2014-01-08T00:00:00"/>
    <d v="2014-01-08T00:00:00"/>
    <n v="513.4"/>
    <s v="PaulinaBasala"/>
    <n v="8"/>
    <n v="1"/>
    <x v="12"/>
    <s v="Styczeń"/>
    <n v="0"/>
  </r>
  <r>
    <s v="Karolina"/>
    <s v="Janes"/>
    <x v="4"/>
    <d v="2014-01-08T00:00:00"/>
    <d v="2014-01-08T00:00:00"/>
    <n v="513.4"/>
    <s v="KarolinaJanes"/>
    <n v="12"/>
    <n v="1"/>
    <x v="12"/>
    <s v="Styczeń"/>
    <n v="0"/>
  </r>
  <r>
    <s v="Amelia"/>
    <s v="Wojtecka"/>
    <x v="10"/>
    <d v="2014-01-08T00:00:00"/>
    <d v="2014-01-08T00:00:00"/>
    <n v="442"/>
    <s v="AmeliaWojtecka"/>
    <n v="8"/>
    <n v="1"/>
    <x v="11"/>
    <s v="Styczeń"/>
    <n v="0"/>
  </r>
  <r>
    <s v="Marzena"/>
    <s v="Grab"/>
    <x v="1"/>
    <d v="2014-01-09T00:00:00"/>
    <d v="2014-01-13T00:00:00"/>
    <n v="712.4"/>
    <s v="MarzenaGrab"/>
    <n v="12"/>
    <n v="5"/>
    <x v="18"/>
    <s v="Styczeń"/>
    <n v="4"/>
  </r>
  <r>
    <s v="Amadeusz"/>
    <s v="Helski"/>
    <x v="3"/>
    <d v="2014-01-09T00:00:00"/>
    <d v="2014-01-12T00:00:00"/>
    <n v="1116.5"/>
    <s v="AmadeuszHelski"/>
    <n v="9"/>
    <n v="4"/>
    <x v="19"/>
    <s v="Styczeń"/>
    <n v="3"/>
  </r>
  <r>
    <s v="Piotr"/>
    <s v="Rajczakowski"/>
    <x v="1"/>
    <d v="2014-01-09T00:00:00"/>
    <d v="2014-01-10T00:00:00"/>
    <n v="295.39999999999998"/>
    <s v="PiotrRajczakowski"/>
    <n v="11"/>
    <n v="2"/>
    <x v="1"/>
    <s v="Styczeń"/>
    <n v="1"/>
  </r>
  <r>
    <s v="Karol"/>
    <s v="Witkiewicz"/>
    <x v="11"/>
    <d v="2014-01-09T00:00:00"/>
    <d v="2014-01-10T00:00:00"/>
    <n v="485.7"/>
    <s v="KarolWitkiewicz"/>
    <n v="8"/>
    <n v="2"/>
    <x v="20"/>
    <s v="Styczeń"/>
    <n v="1"/>
  </r>
  <r>
    <s v="Jerzy"/>
    <s v="Dusznicki"/>
    <x v="8"/>
    <d v="2014-01-10T00:00:00"/>
    <d v="2014-01-10T00:00:00"/>
    <n v="278.8"/>
    <s v="JerzyDusznicki"/>
    <n v="13"/>
    <n v="1"/>
    <x v="15"/>
    <s v="Styczeń"/>
    <n v="0"/>
  </r>
  <r>
    <s v="Jerzy"/>
    <s v="Jurajski"/>
    <x v="10"/>
    <d v="2014-01-10T00:00:00"/>
    <d v="2014-01-10T00:00:00"/>
    <n v="442"/>
    <s v="JerzyJurajski"/>
    <n v="6"/>
    <n v="1"/>
    <x v="11"/>
    <s v="Styczeń"/>
    <n v="0"/>
  </r>
  <r>
    <s v="Justyna"/>
    <s v="Krynicka"/>
    <x v="0"/>
    <d v="2014-01-10T00:00:00"/>
    <d v="2014-01-10T00:00:00"/>
    <n v="680"/>
    <s v="JustynaKrynicka"/>
    <n v="13"/>
    <n v="1"/>
    <x v="21"/>
    <s v="Styczeń"/>
    <n v="0"/>
  </r>
  <r>
    <s v="Lidia"/>
    <s v="Opolska"/>
    <x v="9"/>
    <d v="2014-01-10T00:00:00"/>
    <d v="2014-01-10T00:00:00"/>
    <n v="363.8"/>
    <s v="LidiaOpolska"/>
    <n v="8"/>
    <n v="1"/>
    <x v="13"/>
    <s v="Styczeń"/>
    <n v="0"/>
  </r>
  <r>
    <s v="Patrycja"/>
    <s v="Andrycz"/>
    <x v="10"/>
    <d v="2014-01-12T00:00:00"/>
    <d v="2014-01-12T00:00:00"/>
    <n v="442"/>
    <s v="PatrycjaAndrycz"/>
    <n v="12"/>
    <n v="1"/>
    <x v="11"/>
    <s v="Styczeń"/>
    <n v="0"/>
  </r>
  <r>
    <s v="Piotr"/>
    <s v="Bojarun"/>
    <x v="2"/>
    <d v="2014-01-13T00:00:00"/>
    <d v="2014-01-16T00:00:00"/>
    <n v="550.5"/>
    <s v="PiotrBojarun"/>
    <n v="10"/>
    <n v="4"/>
    <x v="22"/>
    <s v="Styczeń"/>
    <n v="3"/>
  </r>
  <r>
    <s v="Marek"/>
    <s v="Holski"/>
    <x v="6"/>
    <d v="2014-01-13T00:00:00"/>
    <d v="2014-01-13T00:00:00"/>
    <n v="442"/>
    <s v="MarekHolski"/>
    <n v="7"/>
    <n v="1"/>
    <x v="11"/>
    <s v="Styczeń"/>
    <n v="0"/>
  </r>
  <r>
    <s v="Jerzy"/>
    <s v="Jurajski"/>
    <x v="12"/>
    <d v="2014-01-13T00:00:00"/>
    <d v="2014-01-13T00:00:00"/>
    <n v="494.7"/>
    <s v="JerzyJurajski"/>
    <n v="6"/>
    <n v="1"/>
    <x v="23"/>
    <s v="Styczeń"/>
    <n v="0"/>
  </r>
  <r>
    <s v="Wojciech"/>
    <s v="Krokus"/>
    <x v="6"/>
    <d v="2014-01-13T00:00:00"/>
    <d v="2014-01-14T00:00:00"/>
    <n v="570"/>
    <s v="WojciechKrokus"/>
    <n v="10"/>
    <n v="2"/>
    <x v="24"/>
    <s v="Styczeń"/>
    <n v="1"/>
  </r>
  <r>
    <s v="Ewelia"/>
    <s v="Prus"/>
    <x v="9"/>
    <d v="2014-01-13T00:00:00"/>
    <d v="2014-01-14T00:00:00"/>
    <n v="526.79999999999995"/>
    <s v="EweliaPrus"/>
    <n v="8"/>
    <n v="2"/>
    <x v="25"/>
    <s v="Styczeń"/>
    <n v="1"/>
  </r>
  <r>
    <s v="Sebastian"/>
    <s v="Puchacz"/>
    <x v="8"/>
    <d v="2014-01-13T00:00:00"/>
    <d v="2014-01-13T00:00:00"/>
    <n v="278.8"/>
    <s v="SebastianPuchacz"/>
    <n v="12"/>
    <n v="1"/>
    <x v="15"/>
    <s v="Styczeń"/>
    <n v="0"/>
  </r>
  <r>
    <s v="Patrycja"/>
    <s v="Andrycz"/>
    <x v="8"/>
    <d v="2014-01-14T00:00:00"/>
    <d v="2014-01-17T00:00:00"/>
    <n v="665.8"/>
    <s v="PatrycjaAndrycz"/>
    <n v="12"/>
    <n v="4"/>
    <x v="26"/>
    <s v="Styczeń"/>
    <n v="3"/>
  </r>
  <r>
    <s v="Sebastian"/>
    <s v="Argonski"/>
    <x v="6"/>
    <d v="2014-01-14T00:00:00"/>
    <d v="2014-01-16T00:00:00"/>
    <n v="698"/>
    <s v="SebastianArgonski"/>
    <n v="9"/>
    <n v="3"/>
    <x v="27"/>
    <s v="Styczeń"/>
    <n v="2"/>
  </r>
  <r>
    <s v="Bonifacy"/>
    <s v="Barczewski"/>
    <x v="12"/>
    <d v="2014-01-14T00:00:00"/>
    <d v="2014-01-14T00:00:00"/>
    <n v="494.7"/>
    <s v="BonifacyBarczewski"/>
    <n v="8"/>
    <n v="1"/>
    <x v="23"/>
    <s v="Styczeń"/>
    <n v="0"/>
  </r>
  <r>
    <s v="Eustachy"/>
    <s v="Bydgoski"/>
    <x v="6"/>
    <d v="2014-01-14T00:00:00"/>
    <d v="2014-01-18T00:00:00"/>
    <n v="954"/>
    <s v="EustachyBydgoski"/>
    <n v="6"/>
    <n v="5"/>
    <x v="28"/>
    <s v="Styczeń"/>
    <n v="4"/>
  </r>
  <r>
    <s v="Paulina"/>
    <s v="Chorzowska"/>
    <x v="0"/>
    <d v="2014-01-14T00:00:00"/>
    <d v="2014-01-14T00:00:00"/>
    <n v="680"/>
    <s v="PaulinaChorzowska"/>
    <n v="10"/>
    <n v="1"/>
    <x v="21"/>
    <s v="Styczeń"/>
    <n v="0"/>
  </r>
  <r>
    <s v="Kornel"/>
    <s v="Czerski"/>
    <x v="12"/>
    <d v="2014-01-14T00:00:00"/>
    <d v="2014-01-18T00:00:00"/>
    <n v="1290.7"/>
    <s v="KornelCzerski"/>
    <n v="9"/>
    <n v="5"/>
    <x v="29"/>
    <s v="Styczeń"/>
    <n v="4"/>
  </r>
  <r>
    <s v="Edwina"/>
    <s v="Elawa"/>
    <x v="5"/>
    <d v="2014-01-14T00:00:00"/>
    <d v="2014-01-16T00:00:00"/>
    <n v="588.70000000000005"/>
    <s v="EdwinaElawa"/>
    <n v="12"/>
    <n v="3"/>
    <x v="30"/>
    <s v="Styczeń"/>
    <n v="2"/>
  </r>
  <r>
    <s v="Sebastian"/>
    <s v="Halik"/>
    <x v="7"/>
    <d v="2014-01-14T00:00:00"/>
    <d v="2014-01-16T00:00:00"/>
    <n v="450.5"/>
    <s v="SebastianHalik"/>
    <n v="11"/>
    <n v="3"/>
    <x v="8"/>
    <s v="Styczeń"/>
    <n v="2"/>
  </r>
  <r>
    <s v="Karolina"/>
    <s v="Janes"/>
    <x v="7"/>
    <d v="2014-01-14T00:00:00"/>
    <d v="2014-01-18T00:00:00"/>
    <n v="688.5"/>
    <s v="KarolinaJanes"/>
    <n v="12"/>
    <n v="5"/>
    <x v="31"/>
    <s v="Styczeń"/>
    <n v="4"/>
  </r>
  <r>
    <s v="Adam"/>
    <s v="Markowski"/>
    <x v="12"/>
    <d v="2014-01-14T00:00:00"/>
    <d v="2014-01-15T00:00:00"/>
    <n v="693.7"/>
    <s v="AdamMarkowski"/>
    <n v="8"/>
    <n v="2"/>
    <x v="32"/>
    <s v="Styczeń"/>
    <n v="1"/>
  </r>
  <r>
    <s v="Ewelia"/>
    <s v="Nyska"/>
    <x v="7"/>
    <d v="2014-01-14T00:00:00"/>
    <d v="2014-01-14T00:00:00"/>
    <n v="212.5"/>
    <s v="EweliaNyska"/>
    <n v="10"/>
    <n v="1"/>
    <x v="16"/>
    <s v="Styczeń"/>
    <n v="0"/>
  </r>
  <r>
    <s v="Narcyz"/>
    <s v="Polanicki"/>
    <x v="0"/>
    <d v="2014-01-14T00:00:00"/>
    <d v="2014-01-15T00:00:00"/>
    <n v="891"/>
    <s v="NarcyzPolanicki"/>
    <n v="6"/>
    <n v="2"/>
    <x v="0"/>
    <s v="Styczeń"/>
    <n v="1"/>
  </r>
  <r>
    <s v="Gustaw"/>
    <s v="Poznanski"/>
    <x v="8"/>
    <d v="2014-01-14T00:00:00"/>
    <d v="2014-01-15T00:00:00"/>
    <n v="407.8"/>
    <s v="GustawPoznanski"/>
    <n v="7"/>
    <n v="2"/>
    <x v="10"/>
    <s v="Styczeń"/>
    <n v="1"/>
  </r>
  <r>
    <s v="Piotr"/>
    <s v="Rajczakowski"/>
    <x v="4"/>
    <d v="2014-01-14T00:00:00"/>
    <d v="2014-01-14T00:00:00"/>
    <n v="513.4"/>
    <s v="PiotrRajczakowski"/>
    <n v="11"/>
    <n v="1"/>
    <x v="12"/>
    <s v="Styczeń"/>
    <n v="0"/>
  </r>
  <r>
    <s v="Jan"/>
    <s v="Rzymski"/>
    <x v="10"/>
    <d v="2014-01-14T00:00:00"/>
    <d v="2014-01-16T00:00:00"/>
    <n v="760"/>
    <s v="JanRzymski"/>
    <n v="13"/>
    <n v="3"/>
    <x v="33"/>
    <s v="Styczeń"/>
    <n v="2"/>
  </r>
  <r>
    <s v="Zofia"/>
    <s v="Seredycka"/>
    <x v="9"/>
    <d v="2014-01-14T00:00:00"/>
    <d v="2014-01-15T00:00:00"/>
    <n v="526.79999999999995"/>
    <s v="ZofiaSeredycka"/>
    <n v="15"/>
    <n v="2"/>
    <x v="25"/>
    <s v="Styczeń"/>
    <n v="1"/>
  </r>
  <r>
    <s v="Dorota"/>
    <s v="Sosnowiecka"/>
    <x v="0"/>
    <d v="2014-01-14T00:00:00"/>
    <d v="2014-01-17T00:00:00"/>
    <n v="1313"/>
    <s v="DorotaSosnowiecka"/>
    <n v="13"/>
    <n v="4"/>
    <x v="34"/>
    <s v="Styczeń"/>
    <n v="3"/>
  </r>
  <r>
    <s v="Piotr"/>
    <s v="Sworacz"/>
    <x v="11"/>
    <d v="2014-01-14T00:00:00"/>
    <d v="2014-01-17T00:00:00"/>
    <n v="841.7"/>
    <s v="PiotrSworacz"/>
    <n v="10"/>
    <n v="4"/>
    <x v="35"/>
    <s v="Styczeń"/>
    <n v="3"/>
  </r>
  <r>
    <s v="Karol"/>
    <s v="Witkiewicz"/>
    <x v="8"/>
    <d v="2014-01-14T00:00:00"/>
    <d v="2014-01-18T00:00:00"/>
    <n v="794.8"/>
    <s v="KarolWitkiewicz"/>
    <n v="8"/>
    <n v="5"/>
    <x v="36"/>
    <s v="Styczeń"/>
    <n v="4"/>
  </r>
  <r>
    <s v="Amelia"/>
    <s v="Wojtecka"/>
    <x v="9"/>
    <d v="2014-01-14T00:00:00"/>
    <d v="2014-01-17T00:00:00"/>
    <n v="852.8"/>
    <s v="AmeliaWojtecka"/>
    <n v="8"/>
    <n v="4"/>
    <x v="37"/>
    <s v="Styczeń"/>
    <n v="3"/>
  </r>
  <r>
    <s v="Olivia"/>
    <s v="Gabor"/>
    <x v="10"/>
    <d v="2014-01-15T00:00:00"/>
    <d v="2014-01-17T00:00:00"/>
    <n v="760"/>
    <s v="OliviaGabor"/>
    <n v="16"/>
    <n v="3"/>
    <x v="33"/>
    <s v="Styczeń"/>
    <n v="2"/>
  </r>
  <r>
    <s v="Marzena"/>
    <s v="Grab"/>
    <x v="3"/>
    <d v="2014-01-15T00:00:00"/>
    <d v="2014-01-18T00:00:00"/>
    <n v="1116.5"/>
    <s v="MarzenaGrab"/>
    <n v="12"/>
    <n v="4"/>
    <x v="19"/>
    <s v="Styczeń"/>
    <n v="3"/>
  </r>
  <r>
    <s v="Marzena"/>
    <s v="Gras"/>
    <x v="1"/>
    <d v="2014-01-15T00:00:00"/>
    <d v="2014-01-18T00:00:00"/>
    <n v="573.4"/>
    <s v="MarzenaGras"/>
    <n v="7"/>
    <n v="4"/>
    <x v="38"/>
    <s v="Styczeń"/>
    <n v="3"/>
  </r>
  <r>
    <s v="Sebastian"/>
    <s v="Halik"/>
    <x v="10"/>
    <d v="2014-01-15T00:00:00"/>
    <d v="2014-01-17T00:00:00"/>
    <n v="760"/>
    <s v="SebastianHalik"/>
    <n v="11"/>
    <n v="3"/>
    <x v="33"/>
    <s v="Styczeń"/>
    <n v="2"/>
  </r>
  <r>
    <s v="Janusz"/>
    <s v="Jurkicz"/>
    <x v="0"/>
    <d v="2014-01-15T00:00:00"/>
    <d v="2014-01-17T00:00:00"/>
    <n v="1102"/>
    <s v="JanuszJurkicz"/>
    <n v="5"/>
    <n v="3"/>
    <x v="39"/>
    <s v="Styczeń"/>
    <n v="2"/>
  </r>
  <r>
    <s v="Justyna"/>
    <s v="Krynicka"/>
    <x v="4"/>
    <d v="2014-01-15T00:00:00"/>
    <d v="2014-01-18T00:00:00"/>
    <n v="936.4"/>
    <s v="JustynaKrynicka"/>
    <n v="13"/>
    <n v="4"/>
    <x v="40"/>
    <s v="Styczeń"/>
    <n v="3"/>
  </r>
  <r>
    <s v="Ewa"/>
    <s v="Kwiska"/>
    <x v="11"/>
    <d v="2014-01-15T00:00:00"/>
    <d v="2014-01-19T00:00:00"/>
    <n v="1019.7"/>
    <s v="EwaKwiska"/>
    <n v="8"/>
    <n v="5"/>
    <x v="41"/>
    <s v="Styczeń"/>
    <n v="4"/>
  </r>
  <r>
    <s v="Michalina"/>
    <s v="Lamda"/>
    <x v="12"/>
    <d v="2014-01-15T00:00:00"/>
    <d v="2014-01-18T00:00:00"/>
    <n v="1091.7"/>
    <s v="MichalinaLamda"/>
    <n v="9"/>
    <n v="4"/>
    <x v="42"/>
    <s v="Styczeń"/>
    <n v="3"/>
  </r>
  <r>
    <s v="Justyna"/>
    <s v="Laska"/>
    <x v="9"/>
    <d v="2014-01-15T00:00:00"/>
    <d v="2014-01-19T00:00:00"/>
    <n v="1015.8"/>
    <s v="JustynaLaska"/>
    <n v="15"/>
    <n v="5"/>
    <x v="43"/>
    <s v="Styczeń"/>
    <n v="4"/>
  </r>
  <r>
    <s v="Wojciech"/>
    <s v="Magierowcz"/>
    <x v="9"/>
    <d v="2014-01-15T00:00:00"/>
    <d v="2014-01-16T00:00:00"/>
    <n v="526.79999999999995"/>
    <s v="WojciechMagierowcz"/>
    <n v="8"/>
    <n v="2"/>
    <x v="25"/>
    <s v="Styczeń"/>
    <n v="1"/>
  </r>
  <r>
    <s v="Piotr"/>
    <s v="Malski"/>
    <x v="2"/>
    <d v="2014-01-15T00:00:00"/>
    <d v="2014-01-16T00:00:00"/>
    <n v="302.5"/>
    <s v="PiotrMalski"/>
    <n v="5"/>
    <n v="2"/>
    <x v="2"/>
    <s v="Styczeń"/>
    <n v="1"/>
  </r>
  <r>
    <s v="Zofia"/>
    <s v="Maselska"/>
    <x v="9"/>
    <d v="2014-01-15T00:00:00"/>
    <d v="2014-01-15T00:00:00"/>
    <n v="363.8"/>
    <s v="ZofiaMaselska"/>
    <n v="11"/>
    <n v="1"/>
    <x v="13"/>
    <s v="Styczeń"/>
    <n v="0"/>
  </r>
  <r>
    <s v="Zofia"/>
    <s v="Maselska"/>
    <x v="2"/>
    <d v="2014-01-15T00:00:00"/>
    <d v="2014-01-15T00:00:00"/>
    <n v="178.5"/>
    <s v="ZofiaMaselska"/>
    <n v="11"/>
    <n v="1"/>
    <x v="9"/>
    <s v="Styczeń"/>
    <n v="0"/>
  </r>
  <r>
    <s v="Marta"/>
    <s v="Nowowiejska"/>
    <x v="6"/>
    <d v="2014-01-15T00:00:00"/>
    <d v="2014-01-16T00:00:00"/>
    <n v="570"/>
    <s v="MartaNowowiejska"/>
    <n v="6"/>
    <n v="2"/>
    <x v="24"/>
    <s v="Styczeń"/>
    <n v="1"/>
  </r>
  <r>
    <s v="Kazimiera"/>
    <s v="Parczewska"/>
    <x v="11"/>
    <d v="2014-01-15T00:00:00"/>
    <d v="2014-01-16T00:00:00"/>
    <n v="485.7"/>
    <s v="KazimieraParczewska"/>
    <n v="11"/>
    <n v="2"/>
    <x v="20"/>
    <s v="Styczeń"/>
    <n v="1"/>
  </r>
  <r>
    <s v="Katarzyna"/>
    <s v="Piotrowska"/>
    <x v="2"/>
    <d v="2014-01-15T00:00:00"/>
    <d v="2014-01-16T00:00:00"/>
    <n v="302.5"/>
    <s v="KatarzynaPiotrowska"/>
    <n v="10"/>
    <n v="2"/>
    <x v="2"/>
    <s v="Styczeń"/>
    <n v="1"/>
  </r>
  <r>
    <s v="Karolina"/>
    <s v="Podkalicka"/>
    <x v="11"/>
    <d v="2014-01-15T00:00:00"/>
    <d v="2014-01-17T00:00:00"/>
    <n v="663.7"/>
    <s v="KarolinaPodkalicka"/>
    <n v="8"/>
    <n v="3"/>
    <x v="44"/>
    <s v="Styczeń"/>
    <n v="2"/>
  </r>
  <r>
    <s v="Grzegorz"/>
    <s v="Podolski"/>
    <x v="11"/>
    <d v="2014-01-15T00:00:00"/>
    <d v="2014-01-17T00:00:00"/>
    <n v="663.7"/>
    <s v="GrzegorzPodolski"/>
    <n v="14"/>
    <n v="3"/>
    <x v="44"/>
    <s v="Styczeń"/>
    <n v="2"/>
  </r>
  <r>
    <s v="Tomasz"/>
    <s v="Rzepka"/>
    <x v="1"/>
    <d v="2014-01-15T00:00:00"/>
    <d v="2014-01-19T00:00:00"/>
    <n v="712.4"/>
    <s v="TomaszRzepka"/>
    <n v="17"/>
    <n v="5"/>
    <x v="18"/>
    <s v="Styczeń"/>
    <n v="4"/>
  </r>
  <r>
    <s v="Anna"/>
    <s v="Sobecka"/>
    <x v="2"/>
    <d v="2014-01-15T00:00:00"/>
    <d v="2014-01-16T00:00:00"/>
    <n v="302.5"/>
    <s v="AnnaSobecka"/>
    <n v="9"/>
    <n v="2"/>
    <x v="2"/>
    <s v="Styczeń"/>
    <n v="1"/>
  </r>
  <r>
    <s v="Marek"/>
    <s v="Trzeski"/>
    <x v="0"/>
    <d v="2014-01-15T00:00:00"/>
    <d v="2014-01-16T00:00:00"/>
    <n v="891"/>
    <s v="MarekTrzeski"/>
    <n v="9"/>
    <n v="2"/>
    <x v="0"/>
    <s v="Styczeń"/>
    <n v="1"/>
  </r>
  <r>
    <s v="Paulina"/>
    <s v="Watrach"/>
    <x v="0"/>
    <d v="2014-01-15T00:00:00"/>
    <d v="2014-01-18T00:00:00"/>
    <n v="1313"/>
    <s v="PaulinaWatrach"/>
    <n v="9"/>
    <n v="4"/>
    <x v="34"/>
    <s v="Styczeń"/>
    <n v="3"/>
  </r>
  <r>
    <s v="Paulina"/>
    <s v="Chorzowska"/>
    <x v="6"/>
    <d v="2014-01-17T00:00:00"/>
    <d v="2014-01-17T00:00:00"/>
    <n v="442"/>
    <s v="PaulinaChorzowska"/>
    <n v="10"/>
    <n v="1"/>
    <x v="11"/>
    <s v="Styczeń"/>
    <n v="0"/>
  </r>
  <r>
    <s v="Malwina"/>
    <s v="Papkin"/>
    <x v="6"/>
    <d v="2014-01-17T00:00:00"/>
    <d v="2014-01-17T00:00:00"/>
    <n v="442"/>
    <s v="MalwinaPapkin"/>
    <n v="11"/>
    <n v="1"/>
    <x v="11"/>
    <s v="Styczeń"/>
    <n v="0"/>
  </r>
  <r>
    <s v="Sebastian"/>
    <s v="Puchacz"/>
    <x v="1"/>
    <d v="2014-01-17T00:00:00"/>
    <d v="2014-01-17T00:00:00"/>
    <n v="156.4"/>
    <s v="SebastianPuchacz"/>
    <n v="12"/>
    <n v="1"/>
    <x v="14"/>
    <s v="Styczeń"/>
    <n v="0"/>
  </r>
  <r>
    <s v="Justyna"/>
    <s v="Tracz"/>
    <x v="1"/>
    <d v="2014-01-17T00:00:00"/>
    <d v="2014-01-17T00:00:00"/>
    <n v="156.4"/>
    <s v="JustynaTracz"/>
    <n v="13"/>
    <n v="1"/>
    <x v="14"/>
    <s v="Styczeń"/>
    <n v="0"/>
  </r>
  <r>
    <s v="Adam"/>
    <s v="Markowski"/>
    <x v="3"/>
    <d v="2014-01-18T00:00:00"/>
    <d v="2014-01-18T00:00:00"/>
    <n v="501.5"/>
    <s v="AdamMarkowski"/>
    <n v="8"/>
    <n v="1"/>
    <x v="3"/>
    <s v="Styczeń"/>
    <n v="0"/>
  </r>
  <r>
    <s v="Ewelia"/>
    <s v="Nyska"/>
    <x v="2"/>
    <d v="2014-01-18T00:00:00"/>
    <d v="2014-01-19T00:00:00"/>
    <n v="302.5"/>
    <s v="EweliaNyska"/>
    <n v="10"/>
    <n v="2"/>
    <x v="2"/>
    <s v="Styczeń"/>
    <n v="1"/>
  </r>
  <r>
    <s v="Zofia"/>
    <s v="Seredycka"/>
    <x v="0"/>
    <d v="2014-01-18T00:00:00"/>
    <d v="2014-01-18T00:00:00"/>
    <n v="680"/>
    <s v="ZofiaSeredycka"/>
    <n v="15"/>
    <n v="1"/>
    <x v="21"/>
    <s v="Styczeń"/>
    <n v="0"/>
  </r>
  <r>
    <s v="Bonifacy"/>
    <s v="Barczewski"/>
    <x v="4"/>
    <d v="2014-01-19T00:00:00"/>
    <d v="2014-01-19T00:00:00"/>
    <n v="513.4"/>
    <s v="BonifacyBarczewski"/>
    <n v="8"/>
    <n v="1"/>
    <x v="12"/>
    <s v="Styczeń"/>
    <n v="0"/>
  </r>
  <r>
    <s v="Grzegorz"/>
    <s v="Podolski"/>
    <x v="3"/>
    <d v="2014-01-19T00:00:00"/>
    <d v="2014-01-19T00:00:00"/>
    <n v="501.5"/>
    <s v="GrzegorzPodolski"/>
    <n v="14"/>
    <n v="1"/>
    <x v="3"/>
    <s v="Styczeń"/>
    <n v="0"/>
  </r>
  <r>
    <s v="Karolina"/>
    <s v="Janes"/>
    <x v="12"/>
    <d v="2014-01-21T00:00:00"/>
    <d v="2014-01-23T00:00:00"/>
    <n v="892.7"/>
    <s v="KarolinaJanes"/>
    <n v="12"/>
    <n v="3"/>
    <x v="45"/>
    <s v="Styczeń"/>
    <n v="2"/>
  </r>
  <r>
    <s v="Ewa"/>
    <s v="Kwiska"/>
    <x v="6"/>
    <d v="2014-01-21T00:00:00"/>
    <d v="2014-01-24T00:00:00"/>
    <n v="826"/>
    <s v="EwaKwiska"/>
    <n v="8"/>
    <n v="4"/>
    <x v="6"/>
    <s v="Styczeń"/>
    <n v="3"/>
  </r>
  <r>
    <s v="Adam"/>
    <s v="Markowski"/>
    <x v="12"/>
    <d v="2014-01-21T00:00:00"/>
    <d v="2014-01-23T00:00:00"/>
    <n v="892.7"/>
    <s v="AdamMarkowski"/>
    <n v="8"/>
    <n v="3"/>
    <x v="45"/>
    <s v="Styczeń"/>
    <n v="2"/>
  </r>
  <r>
    <s v="Paulina"/>
    <s v="Maskor"/>
    <x v="4"/>
    <d v="2014-01-21T00:00:00"/>
    <d v="2014-01-23T00:00:00"/>
    <n v="795.4"/>
    <s v="PaulinaMaskor"/>
    <n v="13"/>
    <n v="3"/>
    <x v="46"/>
    <s v="Styczeń"/>
    <n v="2"/>
  </r>
  <r>
    <s v="Ewelia"/>
    <s v="Prus"/>
    <x v="0"/>
    <d v="2014-01-21T00:00:00"/>
    <d v="2014-01-25T00:00:00"/>
    <n v="1524"/>
    <s v="EweliaPrus"/>
    <n v="8"/>
    <n v="5"/>
    <x v="47"/>
    <s v="Styczeń"/>
    <n v="4"/>
  </r>
  <r>
    <s v="Sebastian"/>
    <s v="Puchacz"/>
    <x v="9"/>
    <d v="2014-01-21T00:00:00"/>
    <d v="2014-01-24T00:00:00"/>
    <n v="852.8"/>
    <s v="SebastianPuchacz"/>
    <n v="12"/>
    <n v="4"/>
    <x v="37"/>
    <s v="Styczeń"/>
    <n v="3"/>
  </r>
  <r>
    <s v="Dominika"/>
    <s v="Bodera"/>
    <x v="3"/>
    <d v="2014-01-22T00:00:00"/>
    <d v="2014-01-22T00:00:00"/>
    <n v="501.5"/>
    <s v="DominikaBodera"/>
    <n v="13"/>
    <n v="1"/>
    <x v="3"/>
    <s v="Styczeń"/>
    <n v="0"/>
  </r>
  <r>
    <s v="Zofia"/>
    <s v="Budzianowska"/>
    <x v="10"/>
    <d v="2014-01-22T00:00:00"/>
    <d v="2014-01-22T00:00:00"/>
    <n v="442"/>
    <s v="ZofiaBudzianowska"/>
    <n v="16"/>
    <n v="1"/>
    <x v="11"/>
    <s v="Styczeń"/>
    <n v="0"/>
  </r>
  <r>
    <s v="Kornel"/>
    <s v="Henrykowski"/>
    <x v="0"/>
    <d v="2014-01-22T00:00:00"/>
    <d v="2014-01-24T00:00:00"/>
    <n v="1102"/>
    <s v="KornelHenrykowski"/>
    <n v="13"/>
    <n v="3"/>
    <x v="39"/>
    <s v="Styczeń"/>
    <n v="2"/>
  </r>
  <r>
    <s v="Kacper"/>
    <s v="Krajewski"/>
    <x v="2"/>
    <d v="2014-01-22T00:00:00"/>
    <d v="2014-01-24T00:00:00"/>
    <n v="426.5"/>
    <s v="KacperKrajewski"/>
    <n v="10"/>
    <n v="3"/>
    <x v="48"/>
    <s v="Styczeń"/>
    <n v="2"/>
  </r>
  <r>
    <s v="Janina"/>
    <s v="Bolanowska"/>
    <x v="4"/>
    <d v="2014-01-23T00:00:00"/>
    <d v="2014-01-24T00:00:00"/>
    <n v="654.4"/>
    <s v="JaninaBolanowska"/>
    <n v="8"/>
    <n v="2"/>
    <x v="4"/>
    <s v="Styczeń"/>
    <n v="1"/>
  </r>
  <r>
    <s v="Jerzy"/>
    <s v="Granica"/>
    <x v="1"/>
    <d v="2014-01-23T00:00:00"/>
    <d v="2014-01-24T00:00:00"/>
    <n v="295.39999999999998"/>
    <s v="JerzyGranica"/>
    <n v="11"/>
    <n v="2"/>
    <x v="1"/>
    <s v="Styczeń"/>
    <n v="1"/>
  </r>
  <r>
    <s v="Jerzy"/>
    <s v="Jurajski"/>
    <x v="11"/>
    <d v="2014-01-23T00:00:00"/>
    <d v="2014-01-24T00:00:00"/>
    <n v="485.7"/>
    <s v="JerzyJurajski"/>
    <n v="6"/>
    <n v="2"/>
    <x v="20"/>
    <s v="Styczeń"/>
    <n v="1"/>
  </r>
  <r>
    <s v="Ewa"/>
    <s v="Fidyk"/>
    <x v="12"/>
    <d v="2014-01-24T00:00:00"/>
    <d v="2014-01-24T00:00:00"/>
    <n v="494.7"/>
    <s v="EwaFidyk"/>
    <n v="9"/>
    <n v="1"/>
    <x v="23"/>
    <s v="Styczeń"/>
    <n v="0"/>
  </r>
  <r>
    <s v="Wiktor"/>
    <s v="Wroblewski"/>
    <x v="8"/>
    <d v="2014-01-24T00:00:00"/>
    <d v="2014-01-24T00:00:00"/>
    <n v="278.8"/>
    <s v="WiktorWroblewski"/>
    <n v="8"/>
    <n v="1"/>
    <x v="15"/>
    <s v="Styczeń"/>
    <n v="0"/>
  </r>
  <r>
    <s v="Zofia"/>
    <s v="Seredycka"/>
    <x v="9"/>
    <d v="2014-01-25T00:00:00"/>
    <d v="2014-01-25T00:00:00"/>
    <n v="363.8"/>
    <s v="ZofiaSeredycka"/>
    <n v="15"/>
    <n v="1"/>
    <x v="13"/>
    <s v="Styczeń"/>
    <n v="0"/>
  </r>
  <r>
    <s v="Karolina"/>
    <s v="Arska"/>
    <x v="11"/>
    <d v="2014-01-26T00:00:00"/>
    <d v="2014-01-30T00:00:00"/>
    <n v="1019.7"/>
    <s v="KarolinaArska"/>
    <n v="12"/>
    <n v="5"/>
    <x v="41"/>
    <s v="Styczeń"/>
    <n v="4"/>
  </r>
  <r>
    <s v="Eustachy"/>
    <s v="Bydgoski"/>
    <x v="4"/>
    <d v="2014-01-26T00:00:00"/>
    <d v="2014-01-30T00:00:00"/>
    <n v="1077.4000000000001"/>
    <s v="EustachyBydgoski"/>
    <n v="6"/>
    <n v="5"/>
    <x v="49"/>
    <s v="Styczeń"/>
    <n v="4"/>
  </r>
  <r>
    <s v="Paulina"/>
    <s v="Dok"/>
    <x v="3"/>
    <d v="2014-01-26T00:00:00"/>
    <d v="2014-01-28T00:00:00"/>
    <n v="911.5"/>
    <s v="PaulinaDok"/>
    <n v="7"/>
    <n v="3"/>
    <x v="50"/>
    <s v="Styczeń"/>
    <n v="2"/>
  </r>
  <r>
    <s v="Zuzanna"/>
    <s v="Kowalska"/>
    <x v="9"/>
    <d v="2014-01-26T00:00:00"/>
    <d v="2014-01-28T00:00:00"/>
    <n v="689.8"/>
    <s v="ZuzannaKowalska"/>
    <n v="8"/>
    <n v="3"/>
    <x v="26"/>
    <s v="Styczeń"/>
    <n v="2"/>
  </r>
  <r>
    <s v="Zofia"/>
    <s v="Maselska"/>
    <x v="3"/>
    <d v="2014-01-26T00:00:00"/>
    <d v="2014-01-30T00:00:00"/>
    <n v="1321.5"/>
    <s v="ZofiaMaselska"/>
    <n v="11"/>
    <n v="5"/>
    <x v="51"/>
    <s v="Styczeń"/>
    <n v="4"/>
  </r>
  <r>
    <s v="Lidia"/>
    <s v="Opolska"/>
    <x v="10"/>
    <d v="2014-01-26T00:00:00"/>
    <d v="2014-01-30T00:00:00"/>
    <n v="1078"/>
    <s v="LidiaOpolska"/>
    <n v="8"/>
    <n v="5"/>
    <x v="52"/>
    <s v="Styczeń"/>
    <n v="4"/>
  </r>
  <r>
    <s v="Malwina"/>
    <s v="Papkin"/>
    <x v="5"/>
    <d v="2014-01-26T00:00:00"/>
    <d v="2014-01-29T00:00:00"/>
    <n v="737.7"/>
    <s v="MalwinaPapkin"/>
    <n v="11"/>
    <n v="4"/>
    <x v="53"/>
    <s v="Styczeń"/>
    <n v="3"/>
  </r>
  <r>
    <s v="Narcyz"/>
    <s v="Polanicki"/>
    <x v="12"/>
    <d v="2014-01-26T00:00:00"/>
    <d v="2014-01-27T00:00:00"/>
    <n v="693.7"/>
    <s v="NarcyzPolanicki"/>
    <n v="6"/>
    <n v="2"/>
    <x v="32"/>
    <s v="Styczeń"/>
    <n v="1"/>
  </r>
  <r>
    <s v="Dorota"/>
    <s v="Sosnowiecka"/>
    <x v="1"/>
    <d v="2014-01-26T00:00:00"/>
    <d v="2014-01-28T00:00:00"/>
    <n v="434.4"/>
    <s v="DorotaSosnowiecka"/>
    <n v="13"/>
    <n v="3"/>
    <x v="54"/>
    <s v="Styczeń"/>
    <n v="2"/>
  </r>
  <r>
    <s v="Piotr"/>
    <s v="Sworacz"/>
    <x v="1"/>
    <d v="2014-01-26T00:00:00"/>
    <d v="2014-01-29T00:00:00"/>
    <n v="573.4"/>
    <s v="PiotrSworacz"/>
    <n v="10"/>
    <n v="4"/>
    <x v="38"/>
    <s v="Styczeń"/>
    <n v="3"/>
  </r>
  <r>
    <s v="Adam"/>
    <s v="Wradoch"/>
    <x v="6"/>
    <d v="2014-01-26T00:00:00"/>
    <d v="2014-01-30T00:00:00"/>
    <n v="954"/>
    <s v="AdamWradoch"/>
    <n v="11"/>
    <n v="5"/>
    <x v="28"/>
    <s v="Styczeń"/>
    <n v="4"/>
  </r>
  <r>
    <s v="Kamil"/>
    <s v="Zabrzeski"/>
    <x v="8"/>
    <d v="2014-01-26T00:00:00"/>
    <d v="2014-01-27T00:00:00"/>
    <n v="407.8"/>
    <s v="KamilZabrzeski"/>
    <n v="13"/>
    <n v="2"/>
    <x v="10"/>
    <s v="Styczeń"/>
    <n v="1"/>
  </r>
  <r>
    <s v="Paulina"/>
    <s v="Chorzowska"/>
    <x v="3"/>
    <d v="2014-01-27T00:00:00"/>
    <d v="2014-01-27T00:00:00"/>
    <n v="501.5"/>
    <s v="PaulinaChorzowska"/>
    <n v="10"/>
    <n v="1"/>
    <x v="3"/>
    <s v="Styczeń"/>
    <n v="0"/>
  </r>
  <r>
    <s v="Sebastian"/>
    <s v="Puchacz"/>
    <x v="12"/>
    <d v="2014-01-27T00:00:00"/>
    <d v="2014-01-29T00:00:00"/>
    <n v="892.7"/>
    <s v="SebastianPuchacz"/>
    <n v="12"/>
    <n v="3"/>
    <x v="45"/>
    <s v="Styczeń"/>
    <n v="2"/>
  </r>
  <r>
    <s v="Zofia"/>
    <s v="Seredycka"/>
    <x v="0"/>
    <d v="2014-01-27T00:00:00"/>
    <d v="2014-01-27T00:00:00"/>
    <n v="680"/>
    <s v="ZofiaSeredycka"/>
    <n v="15"/>
    <n v="1"/>
    <x v="21"/>
    <s v="Styczeń"/>
    <n v="0"/>
  </r>
  <r>
    <s v="Rozalia"/>
    <s v="Siedlecka"/>
    <x v="4"/>
    <d v="2014-01-27T00:00:00"/>
    <d v="2014-01-29T00:00:00"/>
    <n v="795.4"/>
    <s v="RozaliaSiedlecka"/>
    <n v="11"/>
    <n v="3"/>
    <x v="46"/>
    <s v="Styczeń"/>
    <n v="2"/>
  </r>
  <r>
    <s v="Wiktor"/>
    <s v="Wroblewski"/>
    <x v="4"/>
    <d v="2014-01-27T00:00:00"/>
    <d v="2014-01-29T00:00:00"/>
    <n v="795.4"/>
    <s v="WiktorWroblewski"/>
    <n v="8"/>
    <n v="3"/>
    <x v="46"/>
    <s v="Styczeń"/>
    <n v="2"/>
  </r>
  <r>
    <s v="Ewa"/>
    <s v="Fidyk"/>
    <x v="9"/>
    <d v="2014-01-28T00:00:00"/>
    <d v="2014-01-28T00:00:00"/>
    <n v="363.8"/>
    <s v="EwaFidyk"/>
    <n v="9"/>
    <n v="1"/>
    <x v="13"/>
    <s v="Styczeń"/>
    <n v="0"/>
  </r>
  <r>
    <s v="Jan"/>
    <s v="Rzymski"/>
    <x v="3"/>
    <d v="2014-01-28T00:00:00"/>
    <d v="2014-01-30T00:00:00"/>
    <n v="911.5"/>
    <s v="JanRzymski"/>
    <n v="13"/>
    <n v="3"/>
    <x v="50"/>
    <s v="Styczeń"/>
    <n v="2"/>
  </r>
  <r>
    <s v="Amelia"/>
    <s v="Wojtecka"/>
    <x v="8"/>
    <d v="2014-01-28T00:00:00"/>
    <d v="2014-01-30T00:00:00"/>
    <n v="536.79999999999995"/>
    <s v="AmeliaWojtecka"/>
    <n v="8"/>
    <n v="3"/>
    <x v="55"/>
    <s v="Styczeń"/>
    <n v="2"/>
  </r>
  <r>
    <s v="Karolina"/>
    <s v="Arska"/>
    <x v="10"/>
    <d v="2014-02-02T00:00:00"/>
    <d v="2014-02-04T00:00:00"/>
    <n v="760"/>
    <s v="KarolinaArska"/>
    <n v="12"/>
    <n v="3"/>
    <x v="33"/>
    <s v="Luty"/>
    <n v="2"/>
  </r>
  <r>
    <s v="Karolina"/>
    <s v="Bizuta"/>
    <x v="3"/>
    <d v="2014-02-02T00:00:00"/>
    <d v="2014-02-03T00:00:00"/>
    <n v="706.5"/>
    <s v="KarolinaBizuta"/>
    <n v="10"/>
    <n v="2"/>
    <x v="56"/>
    <s v="Luty"/>
    <n v="1"/>
  </r>
  <r>
    <s v="Zofia"/>
    <s v="Budzianowska"/>
    <x v="12"/>
    <d v="2014-02-02T00:00:00"/>
    <d v="2014-02-05T00:00:00"/>
    <n v="1091.7"/>
    <s v="ZofiaBudzianowska"/>
    <n v="16"/>
    <n v="4"/>
    <x v="42"/>
    <s v="Luty"/>
    <n v="3"/>
  </r>
  <r>
    <s v="Janina"/>
    <s v="Bolanowska"/>
    <x v="6"/>
    <d v="2014-02-03T00:00:00"/>
    <d v="2014-02-06T00:00:00"/>
    <n v="826"/>
    <s v="JaninaBolanowska"/>
    <n v="8"/>
    <n v="4"/>
    <x v="6"/>
    <s v="Luty"/>
    <n v="3"/>
  </r>
  <r>
    <s v="Anna"/>
    <s v="Kaliska"/>
    <x v="11"/>
    <d v="2014-02-03T00:00:00"/>
    <d v="2014-02-03T00:00:00"/>
    <n v="307.7"/>
    <s v="AnnaKaliska"/>
    <n v="15"/>
    <n v="1"/>
    <x v="57"/>
    <s v="Luty"/>
    <n v="0"/>
  </r>
  <r>
    <s v="Marta"/>
    <s v="Nowowiejska"/>
    <x v="9"/>
    <d v="2014-02-03T00:00:00"/>
    <d v="2014-02-03T00:00:00"/>
    <n v="363.8"/>
    <s v="MartaNowowiejska"/>
    <n v="6"/>
    <n v="1"/>
    <x v="13"/>
    <s v="Luty"/>
    <n v="0"/>
  </r>
  <r>
    <s v="Kazimiera"/>
    <s v="Parczewska"/>
    <x v="4"/>
    <d v="2014-02-03T00:00:00"/>
    <d v="2014-02-05T00:00:00"/>
    <n v="795.4"/>
    <s v="KazimieraParczewska"/>
    <n v="11"/>
    <n v="3"/>
    <x v="46"/>
    <s v="Luty"/>
    <n v="2"/>
  </r>
  <r>
    <s v="Sebastian"/>
    <s v="Argonski"/>
    <x v="6"/>
    <d v="2014-02-07T00:00:00"/>
    <d v="2014-02-11T00:00:00"/>
    <n v="954"/>
    <s v="SebastianArgonski"/>
    <n v="9"/>
    <n v="5"/>
    <x v="28"/>
    <s v="Luty"/>
    <n v="4"/>
  </r>
  <r>
    <s v="Karolina"/>
    <s v="Arska"/>
    <x v="8"/>
    <d v="2014-02-07T00:00:00"/>
    <d v="2014-02-11T00:00:00"/>
    <n v="794.8"/>
    <s v="KarolinaArska"/>
    <n v="12"/>
    <n v="5"/>
    <x v="36"/>
    <s v="Luty"/>
    <n v="4"/>
  </r>
  <r>
    <s v="Andrzej"/>
    <s v="Barcz"/>
    <x v="4"/>
    <d v="2014-02-07T00:00:00"/>
    <d v="2014-02-10T00:00:00"/>
    <n v="936.4"/>
    <s v="AndrzejBarcz"/>
    <n v="7"/>
    <n v="4"/>
    <x v="40"/>
    <s v="Luty"/>
    <n v="3"/>
  </r>
  <r>
    <s v="Karolina"/>
    <s v="Bizuta"/>
    <x v="12"/>
    <d v="2014-02-07T00:00:00"/>
    <d v="2014-02-09T00:00:00"/>
    <n v="892.7"/>
    <s v="KarolinaBizuta"/>
    <n v="10"/>
    <n v="3"/>
    <x v="45"/>
    <s v="Luty"/>
    <n v="2"/>
  </r>
  <r>
    <s v="Dominika"/>
    <s v="Bodera"/>
    <x v="11"/>
    <d v="2014-02-07T00:00:00"/>
    <d v="2014-02-08T00:00:00"/>
    <n v="485.7"/>
    <s v="DominikaBodera"/>
    <n v="13"/>
    <n v="2"/>
    <x v="20"/>
    <s v="Luty"/>
    <n v="1"/>
  </r>
  <r>
    <s v="Piotr"/>
    <s v="Bojarun"/>
    <x v="4"/>
    <d v="2014-02-07T00:00:00"/>
    <d v="2014-02-10T00:00:00"/>
    <n v="936.4"/>
    <s v="PiotrBojarun"/>
    <n v="10"/>
    <n v="4"/>
    <x v="40"/>
    <s v="Luty"/>
    <n v="3"/>
  </r>
  <r>
    <s v="Wiktor"/>
    <s v="Czekan"/>
    <x v="6"/>
    <d v="2014-02-07T00:00:00"/>
    <d v="2014-02-11T00:00:00"/>
    <n v="954"/>
    <s v="WiktorCzekan"/>
    <n v="10"/>
    <n v="5"/>
    <x v="28"/>
    <s v="Luty"/>
    <n v="4"/>
  </r>
  <r>
    <s v="Karolina"/>
    <s v="Janes"/>
    <x v="4"/>
    <d v="2014-02-07T00:00:00"/>
    <d v="2014-02-10T00:00:00"/>
    <n v="936.4"/>
    <s v="KarolinaJanes"/>
    <n v="12"/>
    <n v="4"/>
    <x v="40"/>
    <s v="Luty"/>
    <n v="3"/>
  </r>
  <r>
    <s v="Anna"/>
    <s v="Kaliska"/>
    <x v="10"/>
    <d v="2014-02-07T00:00:00"/>
    <d v="2014-02-07T00:00:00"/>
    <n v="442"/>
    <s v="AnnaKaliska"/>
    <n v="15"/>
    <n v="1"/>
    <x v="11"/>
    <s v="Luty"/>
    <n v="0"/>
  </r>
  <r>
    <s v="Kacper"/>
    <s v="Krajewski"/>
    <x v="8"/>
    <d v="2014-02-07T00:00:00"/>
    <d v="2014-02-09T00:00:00"/>
    <n v="536.79999999999995"/>
    <s v="KacperKrajewski"/>
    <n v="10"/>
    <n v="3"/>
    <x v="55"/>
    <s v="Luty"/>
    <n v="2"/>
  </r>
  <r>
    <s v="Wojciech"/>
    <s v="Krokus"/>
    <x v="7"/>
    <d v="2014-02-07T00:00:00"/>
    <d v="2014-02-07T00:00:00"/>
    <n v="212.5"/>
    <s v="WojciechKrokus"/>
    <n v="10"/>
    <n v="1"/>
    <x v="16"/>
    <s v="Luty"/>
    <n v="0"/>
  </r>
  <r>
    <s v="Michalina"/>
    <s v="Lamda"/>
    <x v="10"/>
    <d v="2014-02-07T00:00:00"/>
    <d v="2014-02-09T00:00:00"/>
    <n v="760"/>
    <s v="MichalinaLamda"/>
    <n v="9"/>
    <n v="3"/>
    <x v="33"/>
    <s v="Luty"/>
    <n v="2"/>
  </r>
  <r>
    <s v="Bogumi"/>
    <s v="Lubelski"/>
    <x v="6"/>
    <d v="2014-02-07T00:00:00"/>
    <d v="2014-02-08T00:00:00"/>
    <n v="570"/>
    <s v="BogumiLubelski"/>
    <n v="12"/>
    <n v="2"/>
    <x v="24"/>
    <s v="Luty"/>
    <n v="1"/>
  </r>
  <r>
    <s v="Wojciech"/>
    <s v="Magierowcz"/>
    <x v="9"/>
    <d v="2014-02-07T00:00:00"/>
    <d v="2014-02-09T00:00:00"/>
    <n v="689.8"/>
    <s v="WojciechMagierowcz"/>
    <n v="8"/>
    <n v="3"/>
    <x v="26"/>
    <s v="Luty"/>
    <n v="2"/>
  </r>
  <r>
    <s v="Zofia"/>
    <s v="Maselska"/>
    <x v="11"/>
    <d v="2014-02-07T00:00:00"/>
    <d v="2014-02-11T00:00:00"/>
    <n v="1019.7"/>
    <s v="ZofiaMaselska"/>
    <n v="11"/>
    <n v="5"/>
    <x v="41"/>
    <s v="Luty"/>
    <n v="4"/>
  </r>
  <r>
    <s v="Zyta"/>
    <s v="Mazurkiewicz"/>
    <x v="0"/>
    <d v="2014-02-07T00:00:00"/>
    <d v="2014-02-08T00:00:00"/>
    <n v="891"/>
    <s v="ZytaMazurkiewicz"/>
    <n v="7"/>
    <n v="2"/>
    <x v="0"/>
    <s v="Luty"/>
    <n v="1"/>
  </r>
  <r>
    <s v="Maria"/>
    <s v="Ozimek"/>
    <x v="1"/>
    <d v="2014-02-07T00:00:00"/>
    <d v="2014-02-08T00:00:00"/>
    <n v="295.39999999999998"/>
    <s v="MariaOzimek"/>
    <n v="8"/>
    <n v="2"/>
    <x v="1"/>
    <s v="Luty"/>
    <n v="1"/>
  </r>
  <r>
    <s v="Malwina"/>
    <s v="Papkin"/>
    <x v="0"/>
    <d v="2014-02-07T00:00:00"/>
    <d v="2014-02-08T00:00:00"/>
    <n v="891"/>
    <s v="MalwinaPapkin"/>
    <n v="11"/>
    <n v="2"/>
    <x v="0"/>
    <s v="Luty"/>
    <n v="1"/>
  </r>
  <r>
    <s v="Zuzanna"/>
    <s v="Piotrkowska"/>
    <x v="7"/>
    <d v="2014-02-07T00:00:00"/>
    <d v="2014-02-11T00:00:00"/>
    <n v="688.5"/>
    <s v="ZuzannaPiotrkowska"/>
    <n v="15"/>
    <n v="5"/>
    <x v="31"/>
    <s v="Luty"/>
    <n v="4"/>
  </r>
  <r>
    <s v="Grzegorz"/>
    <s v="Podolski"/>
    <x v="11"/>
    <d v="2014-02-07T00:00:00"/>
    <d v="2014-02-09T00:00:00"/>
    <n v="663.7"/>
    <s v="GrzegorzPodolski"/>
    <n v="14"/>
    <n v="3"/>
    <x v="44"/>
    <s v="Luty"/>
    <n v="2"/>
  </r>
  <r>
    <s v="Piotr"/>
    <s v="Roman"/>
    <x v="7"/>
    <d v="2014-02-07T00:00:00"/>
    <d v="2014-02-10T00:00:00"/>
    <n v="569.5"/>
    <s v="PiotrRoman"/>
    <n v="13"/>
    <n v="4"/>
    <x v="58"/>
    <s v="Luty"/>
    <n v="3"/>
  </r>
  <r>
    <s v="Paulina"/>
    <s v="Basala"/>
    <x v="6"/>
    <d v="2014-02-10T00:00:00"/>
    <d v="2014-02-10T00:00:00"/>
    <n v="442"/>
    <s v="PaulinaBasala"/>
    <n v="8"/>
    <n v="1"/>
    <x v="11"/>
    <s v="Luty"/>
    <n v="0"/>
  </r>
  <r>
    <s v="Andrzej"/>
    <s v="Kolarski"/>
    <x v="4"/>
    <d v="2014-02-10T00:00:00"/>
    <d v="2014-02-10T00:00:00"/>
    <n v="513.4"/>
    <s v="AndrzejKolarski"/>
    <n v="14"/>
    <n v="1"/>
    <x v="12"/>
    <s v="Luty"/>
    <n v="0"/>
  </r>
  <r>
    <s v="Kazimiera"/>
    <s v="Parczewska"/>
    <x v="7"/>
    <d v="2014-02-10T00:00:00"/>
    <d v="2014-02-11T00:00:00"/>
    <n v="331.5"/>
    <s v="KazimieraParczewska"/>
    <n v="11"/>
    <n v="2"/>
    <x v="7"/>
    <s v="Luty"/>
    <n v="1"/>
  </r>
  <r>
    <s v="Paulina"/>
    <s v="Chorzowska"/>
    <x v="4"/>
    <d v="2014-02-12T00:00:00"/>
    <d v="2014-02-12T00:00:00"/>
    <n v="513.4"/>
    <s v="PaulinaChorzowska"/>
    <n v="10"/>
    <n v="1"/>
    <x v="12"/>
    <s v="Luty"/>
    <n v="0"/>
  </r>
  <r>
    <s v="Adam"/>
    <s v="Falski"/>
    <x v="7"/>
    <d v="2014-02-14T00:00:00"/>
    <d v="2014-02-16T00:00:00"/>
    <n v="450.5"/>
    <s v="AdamFalski"/>
    <n v="8"/>
    <n v="3"/>
    <x v="8"/>
    <s v="Luty"/>
    <n v="2"/>
  </r>
  <r>
    <s v="Ewa"/>
    <s v="Kwiska"/>
    <x v="4"/>
    <d v="2014-02-14T00:00:00"/>
    <d v="2014-02-16T00:00:00"/>
    <n v="795.4"/>
    <s v="EwaKwiska"/>
    <n v="8"/>
    <n v="3"/>
    <x v="46"/>
    <s v="Luty"/>
    <n v="2"/>
  </r>
  <r>
    <s v="Teresa"/>
    <s v="Moskiewska"/>
    <x v="7"/>
    <d v="2014-02-14T00:00:00"/>
    <d v="2014-02-14T00:00:00"/>
    <n v="212.5"/>
    <s v="TeresaMoskiewska"/>
    <n v="11"/>
    <n v="1"/>
    <x v="16"/>
    <s v="Luty"/>
    <n v="0"/>
  </r>
  <r>
    <s v="Lidia"/>
    <s v="Opolska"/>
    <x v="12"/>
    <d v="2014-02-14T00:00:00"/>
    <d v="2014-02-16T00:00:00"/>
    <n v="892.7"/>
    <s v="LidiaOpolska"/>
    <n v="8"/>
    <n v="3"/>
    <x v="45"/>
    <s v="Luty"/>
    <n v="2"/>
  </r>
  <r>
    <s v="Sebastian"/>
    <s v="Puchacz"/>
    <x v="11"/>
    <d v="2014-02-14T00:00:00"/>
    <d v="2014-02-18T00:00:00"/>
    <n v="1019.7"/>
    <s v="SebastianPuchacz"/>
    <n v="12"/>
    <n v="5"/>
    <x v="41"/>
    <s v="Luty"/>
    <n v="4"/>
  </r>
  <r>
    <s v="Tomasz"/>
    <s v="Rzepka"/>
    <x v="1"/>
    <d v="2014-02-14T00:00:00"/>
    <d v="2014-02-17T00:00:00"/>
    <n v="573.4"/>
    <s v="TomaszRzepka"/>
    <n v="17"/>
    <n v="4"/>
    <x v="38"/>
    <s v="Luty"/>
    <n v="3"/>
  </r>
  <r>
    <s v="Katarzyna"/>
    <s v="Piotrowska"/>
    <x v="8"/>
    <d v="2014-02-15T00:00:00"/>
    <d v="2014-02-17T00:00:00"/>
    <n v="536.79999999999995"/>
    <s v="KatarzynaPiotrowska"/>
    <n v="10"/>
    <n v="3"/>
    <x v="55"/>
    <s v="Luty"/>
    <n v="2"/>
  </r>
  <r>
    <s v="Karol"/>
    <s v="Witkiewicz"/>
    <x v="3"/>
    <d v="2014-02-15T00:00:00"/>
    <d v="2014-02-16T00:00:00"/>
    <n v="706.5"/>
    <s v="KarolWitkiewicz"/>
    <n v="8"/>
    <n v="2"/>
    <x v="56"/>
    <s v="Luty"/>
    <n v="1"/>
  </r>
  <r>
    <s v="Patrycja"/>
    <s v="Andrycz"/>
    <x v="12"/>
    <d v="2014-02-19T00:00:00"/>
    <d v="2014-02-23T00:00:00"/>
    <n v="1290.7"/>
    <s v="PatrycjaAndrycz"/>
    <n v="12"/>
    <n v="5"/>
    <x v="29"/>
    <s v="Luty"/>
    <n v="4"/>
  </r>
  <r>
    <s v="Anna"/>
    <s v="Augustowska"/>
    <x v="7"/>
    <d v="2014-02-19T00:00:00"/>
    <d v="2014-02-23T00:00:00"/>
    <n v="688.5"/>
    <s v="AnnaAugustowska"/>
    <n v="9"/>
    <n v="5"/>
    <x v="31"/>
    <s v="Luty"/>
    <n v="4"/>
  </r>
  <r>
    <s v="Wiktor"/>
    <s v="Budzis"/>
    <x v="6"/>
    <d v="2014-02-19T00:00:00"/>
    <d v="2014-02-20T00:00:00"/>
    <n v="570"/>
    <s v="WiktorBudzis"/>
    <n v="12"/>
    <n v="2"/>
    <x v="24"/>
    <s v="Luty"/>
    <n v="1"/>
  </r>
  <r>
    <s v="Jerzy"/>
    <s v="Dusznicki"/>
    <x v="3"/>
    <d v="2014-02-19T00:00:00"/>
    <d v="2014-02-22T00:00:00"/>
    <n v="1116.5"/>
    <s v="JerzyDusznicki"/>
    <n v="13"/>
    <n v="4"/>
    <x v="19"/>
    <s v="Luty"/>
    <n v="3"/>
  </r>
  <r>
    <s v="Olivia"/>
    <s v="Gabor"/>
    <x v="0"/>
    <d v="2014-02-19T00:00:00"/>
    <d v="2014-02-20T00:00:00"/>
    <n v="891"/>
    <s v="OliviaGabor"/>
    <n v="16"/>
    <n v="2"/>
    <x v="0"/>
    <s v="Luty"/>
    <n v="1"/>
  </r>
  <r>
    <s v="Marek"/>
    <s v="Holski"/>
    <x v="8"/>
    <d v="2014-02-19T00:00:00"/>
    <d v="2014-02-22T00:00:00"/>
    <n v="665.8"/>
    <s v="MarekHolski"/>
    <n v="7"/>
    <n v="4"/>
    <x v="26"/>
    <s v="Luty"/>
    <n v="3"/>
  </r>
  <r>
    <s v="Andrzej"/>
    <s v="Kolarski"/>
    <x v="1"/>
    <d v="2014-02-19T00:00:00"/>
    <d v="2014-02-21T00:00:00"/>
    <n v="434.4"/>
    <s v="AndrzejKolarski"/>
    <n v="14"/>
    <n v="3"/>
    <x v="54"/>
    <s v="Luty"/>
    <n v="2"/>
  </r>
  <r>
    <s v="Justyna"/>
    <s v="Kolska"/>
    <x v="5"/>
    <d v="2014-02-19T00:00:00"/>
    <d v="2014-02-21T00:00:00"/>
    <n v="588.70000000000005"/>
    <s v="JustynaKolska"/>
    <n v="8"/>
    <n v="3"/>
    <x v="30"/>
    <s v="Luty"/>
    <n v="2"/>
  </r>
  <r>
    <s v="Piotr"/>
    <s v="Malski"/>
    <x v="11"/>
    <d v="2014-02-19T00:00:00"/>
    <d v="2014-02-22T00:00:00"/>
    <n v="841.7"/>
    <s v="PiotrMalski"/>
    <n v="5"/>
    <n v="4"/>
    <x v="35"/>
    <s v="Luty"/>
    <n v="3"/>
  </r>
  <r>
    <s v="Wojciech"/>
    <s v="Mazowiecki"/>
    <x v="4"/>
    <d v="2014-02-19T00:00:00"/>
    <d v="2014-02-20T00:00:00"/>
    <n v="654.4"/>
    <s v="WojciechMazowiecki"/>
    <n v="7"/>
    <n v="2"/>
    <x v="4"/>
    <s v="Luty"/>
    <n v="1"/>
  </r>
  <r>
    <s v="Teresa"/>
    <s v="Moskiewska"/>
    <x v="3"/>
    <d v="2014-02-19T00:00:00"/>
    <d v="2014-02-20T00:00:00"/>
    <n v="706.5"/>
    <s v="TeresaMoskiewska"/>
    <n v="11"/>
    <n v="2"/>
    <x v="56"/>
    <s v="Luty"/>
    <n v="1"/>
  </r>
  <r>
    <s v="Irma"/>
    <s v="Opoczna"/>
    <x v="3"/>
    <d v="2014-02-19T00:00:00"/>
    <d v="2014-02-23T00:00:00"/>
    <n v="1321.5"/>
    <s v="IrmaOpoczna"/>
    <n v="9"/>
    <n v="5"/>
    <x v="51"/>
    <s v="Luty"/>
    <n v="4"/>
  </r>
  <r>
    <s v="Krystyna"/>
    <s v="Pleszewska"/>
    <x v="5"/>
    <d v="2014-02-19T00:00:00"/>
    <d v="2014-02-23T00:00:00"/>
    <n v="886.7"/>
    <s v="KrystynaPleszewska"/>
    <n v="8"/>
    <n v="5"/>
    <x v="59"/>
    <s v="Luty"/>
    <n v="4"/>
  </r>
  <r>
    <s v="Rozalia"/>
    <s v="Siedlecka"/>
    <x v="7"/>
    <d v="2014-02-19T00:00:00"/>
    <d v="2014-02-20T00:00:00"/>
    <n v="331.5"/>
    <s v="RozaliaSiedlecka"/>
    <n v="11"/>
    <n v="2"/>
    <x v="7"/>
    <s v="Luty"/>
    <n v="1"/>
  </r>
  <r>
    <s v="Dorota"/>
    <s v="Sosnowiecka"/>
    <x v="0"/>
    <d v="2014-02-19T00:00:00"/>
    <d v="2014-02-20T00:00:00"/>
    <n v="891"/>
    <s v="DorotaSosnowiecka"/>
    <n v="13"/>
    <n v="2"/>
    <x v="0"/>
    <s v="Luty"/>
    <n v="1"/>
  </r>
  <r>
    <s v="Dorota"/>
    <s v="Sosnowiecka"/>
    <x v="1"/>
    <d v="2014-02-19T00:00:00"/>
    <d v="2014-02-20T00:00:00"/>
    <n v="295.39999999999998"/>
    <s v="DorotaSosnowiecka"/>
    <n v="13"/>
    <n v="2"/>
    <x v="1"/>
    <s v="Luty"/>
    <n v="1"/>
  </r>
  <r>
    <s v="Piotr"/>
    <s v="Sworacz"/>
    <x v="6"/>
    <d v="2014-02-19T00:00:00"/>
    <d v="2014-02-22T00:00:00"/>
    <n v="826"/>
    <s v="PiotrSworacz"/>
    <n v="10"/>
    <n v="4"/>
    <x v="6"/>
    <s v="Luty"/>
    <n v="3"/>
  </r>
  <r>
    <s v="Justyna"/>
    <s v="Tracz"/>
    <x v="6"/>
    <d v="2014-02-19T00:00:00"/>
    <d v="2014-02-21T00:00:00"/>
    <n v="698"/>
    <s v="JustynaTracz"/>
    <n v="13"/>
    <n v="3"/>
    <x v="27"/>
    <s v="Luty"/>
    <n v="2"/>
  </r>
  <r>
    <s v="Karol"/>
    <s v="Witkiewicz"/>
    <x v="9"/>
    <d v="2014-02-19T00:00:00"/>
    <d v="2014-02-19T00:00:00"/>
    <n v="363.8"/>
    <s v="KarolWitkiewicz"/>
    <n v="8"/>
    <n v="1"/>
    <x v="13"/>
    <s v="Luty"/>
    <n v="0"/>
  </r>
  <r>
    <s v="Adam"/>
    <s v="Wradoch"/>
    <x v="8"/>
    <d v="2014-02-19T00:00:00"/>
    <d v="2014-02-21T00:00:00"/>
    <n v="536.79999999999995"/>
    <s v="AdamWradoch"/>
    <n v="11"/>
    <n v="3"/>
    <x v="55"/>
    <s v="Luty"/>
    <n v="2"/>
  </r>
  <r>
    <s v="Wiktor"/>
    <s v="Budzis"/>
    <x v="0"/>
    <d v="2014-02-22T00:00:00"/>
    <d v="2014-02-22T00:00:00"/>
    <n v="680"/>
    <s v="WiktorBudzis"/>
    <n v="12"/>
    <n v="1"/>
    <x v="21"/>
    <s v="Luty"/>
    <n v="0"/>
  </r>
  <r>
    <s v="Jerzy"/>
    <s v="Jurajski"/>
    <x v="6"/>
    <d v="2014-02-26T00:00:00"/>
    <d v="2014-03-02T00:00:00"/>
    <n v="954"/>
    <s v="JerzyJurajski"/>
    <n v="6"/>
    <n v="5"/>
    <x v="28"/>
    <s v="Luty"/>
    <n v="4"/>
  </r>
  <r>
    <s v="Wojciech"/>
    <s v="Mazowiecki"/>
    <x v="4"/>
    <d v="2014-02-26T00:00:00"/>
    <d v="2014-02-28T00:00:00"/>
    <n v="795.4"/>
    <s v="WojciechMazowiecki"/>
    <n v="7"/>
    <n v="3"/>
    <x v="46"/>
    <s v="Luty"/>
    <n v="2"/>
  </r>
  <r>
    <s v="Irma"/>
    <s v="Opoczna"/>
    <x v="2"/>
    <d v="2014-02-26T00:00:00"/>
    <d v="2014-03-01T00:00:00"/>
    <n v="550.5"/>
    <s v="IrmaOpoczna"/>
    <n v="9"/>
    <n v="4"/>
    <x v="22"/>
    <s v="Luty"/>
    <n v="3"/>
  </r>
  <r>
    <s v="Rozalia"/>
    <s v="Parad"/>
    <x v="5"/>
    <d v="2014-02-26T00:00:00"/>
    <d v="2014-02-27T00:00:00"/>
    <n v="439.7"/>
    <s v="RozaliaParad"/>
    <n v="7"/>
    <n v="2"/>
    <x v="5"/>
    <s v="Luty"/>
    <n v="1"/>
  </r>
  <r>
    <s v="Piotr"/>
    <s v="Roman"/>
    <x v="3"/>
    <d v="2014-02-26T00:00:00"/>
    <d v="2014-02-27T00:00:00"/>
    <n v="706.5"/>
    <s v="PiotrRoman"/>
    <n v="13"/>
    <n v="2"/>
    <x v="56"/>
    <s v="Luty"/>
    <n v="1"/>
  </r>
  <r>
    <s v="Jan"/>
    <s v="Suwski"/>
    <x v="11"/>
    <d v="2014-02-26T00:00:00"/>
    <d v="2014-02-27T00:00:00"/>
    <n v="485.7"/>
    <s v="JanSuwski"/>
    <n v="5"/>
    <n v="2"/>
    <x v="20"/>
    <s v="Luty"/>
    <n v="1"/>
  </r>
  <r>
    <s v="Wiktor"/>
    <s v="Budzis"/>
    <x v="8"/>
    <d v="2014-02-28T00:00:00"/>
    <d v="2014-02-28T00:00:00"/>
    <n v="278.8"/>
    <s v="WiktorBudzis"/>
    <n v="12"/>
    <n v="1"/>
    <x v="15"/>
    <s v="Luty"/>
    <n v="0"/>
  </r>
  <r>
    <s v="Piotr"/>
    <s v="Armowicz"/>
    <x v="12"/>
    <d v="2014-03-03T00:00:00"/>
    <d v="2014-03-04T00:00:00"/>
    <n v="693.7"/>
    <s v="PiotrArmowicz"/>
    <n v="10"/>
    <n v="2"/>
    <x v="32"/>
    <s v="Marzec"/>
    <n v="1"/>
  </r>
  <r>
    <s v="Paulina"/>
    <s v="Basala"/>
    <x v="12"/>
    <d v="2014-03-03T00:00:00"/>
    <d v="2014-03-03T00:00:00"/>
    <n v="494.7"/>
    <s v="PaulinaBasala"/>
    <n v="8"/>
    <n v="1"/>
    <x v="23"/>
    <s v="Marzec"/>
    <n v="0"/>
  </r>
  <r>
    <s v="Ewa"/>
    <s v="Fidyk"/>
    <x v="3"/>
    <d v="2014-03-03T00:00:00"/>
    <d v="2014-03-05T00:00:00"/>
    <n v="911.5"/>
    <s v="EwaFidyk"/>
    <n v="9"/>
    <n v="3"/>
    <x v="50"/>
    <s v="Marzec"/>
    <n v="2"/>
  </r>
  <r>
    <s v="Marzena"/>
    <s v="Gras"/>
    <x v="1"/>
    <d v="2014-03-03T00:00:00"/>
    <d v="2014-03-04T00:00:00"/>
    <n v="295.39999999999998"/>
    <s v="MarzenaGras"/>
    <n v="7"/>
    <n v="2"/>
    <x v="1"/>
    <s v="Marzec"/>
    <n v="1"/>
  </r>
  <r>
    <s v="Wojciech"/>
    <s v="Magierowcz"/>
    <x v="1"/>
    <d v="2014-03-03T00:00:00"/>
    <d v="2014-03-07T00:00:00"/>
    <n v="712.4"/>
    <s v="WojciechMagierowcz"/>
    <n v="8"/>
    <n v="5"/>
    <x v="18"/>
    <s v="Marzec"/>
    <n v="4"/>
  </r>
  <r>
    <s v="Paulina"/>
    <s v="Maskor"/>
    <x v="7"/>
    <d v="2014-03-03T00:00:00"/>
    <d v="2014-03-05T00:00:00"/>
    <n v="450.5"/>
    <s v="PaulinaMaskor"/>
    <n v="13"/>
    <n v="3"/>
    <x v="8"/>
    <s v="Marzec"/>
    <n v="2"/>
  </r>
  <r>
    <s v="Wojciech"/>
    <s v="Mazowiecki"/>
    <x v="2"/>
    <d v="2014-03-03T00:00:00"/>
    <d v="2014-03-06T00:00:00"/>
    <n v="550.5"/>
    <s v="WojciechMazowiecki"/>
    <n v="7"/>
    <n v="4"/>
    <x v="22"/>
    <s v="Marzec"/>
    <n v="3"/>
  </r>
  <r>
    <s v="Ewelia"/>
    <s v="Nyska"/>
    <x v="6"/>
    <d v="2014-03-03T00:00:00"/>
    <d v="2014-03-04T00:00:00"/>
    <n v="570"/>
    <s v="EweliaNyska"/>
    <n v="10"/>
    <n v="2"/>
    <x v="24"/>
    <s v="Marzec"/>
    <n v="1"/>
  </r>
  <r>
    <s v="Rozalia"/>
    <s v="Parad"/>
    <x v="6"/>
    <d v="2014-03-03T00:00:00"/>
    <d v="2014-03-05T00:00:00"/>
    <n v="698"/>
    <s v="RozaliaParad"/>
    <n v="7"/>
    <n v="3"/>
    <x v="27"/>
    <s v="Marzec"/>
    <n v="2"/>
  </r>
  <r>
    <s v="Grzegorz"/>
    <s v="Podolski"/>
    <x v="1"/>
    <d v="2014-03-03T00:00:00"/>
    <d v="2014-03-03T00:00:00"/>
    <n v="156.4"/>
    <s v="GrzegorzPodolski"/>
    <n v="14"/>
    <n v="1"/>
    <x v="14"/>
    <s v="Marzec"/>
    <n v="0"/>
  </r>
  <r>
    <s v="Narcyz"/>
    <s v="Polanicki"/>
    <x v="0"/>
    <d v="2014-03-03T00:00:00"/>
    <d v="2014-03-07T00:00:00"/>
    <n v="1524"/>
    <s v="NarcyzPolanicki"/>
    <n v="6"/>
    <n v="5"/>
    <x v="47"/>
    <s v="Marzec"/>
    <n v="4"/>
  </r>
  <r>
    <s v="Kamil"/>
    <s v="Pomorski"/>
    <x v="9"/>
    <d v="2014-03-03T00:00:00"/>
    <d v="2014-03-07T00:00:00"/>
    <n v="1015.8"/>
    <s v="KamilPomorski"/>
    <n v="7"/>
    <n v="5"/>
    <x v="43"/>
    <s v="Marzec"/>
    <n v="4"/>
  </r>
  <r>
    <s v="Rozalia"/>
    <s v="Siedlecka"/>
    <x v="3"/>
    <d v="2014-03-03T00:00:00"/>
    <d v="2014-03-05T00:00:00"/>
    <n v="911.5"/>
    <s v="RozaliaSiedlecka"/>
    <n v="11"/>
    <n v="3"/>
    <x v="50"/>
    <s v="Marzec"/>
    <n v="2"/>
  </r>
  <r>
    <s v="Karol"/>
    <s v="Witkiewicz"/>
    <x v="9"/>
    <d v="2014-03-03T00:00:00"/>
    <d v="2014-03-07T00:00:00"/>
    <n v="1015.8"/>
    <s v="KarolWitkiewicz"/>
    <n v="8"/>
    <n v="5"/>
    <x v="43"/>
    <s v="Marzec"/>
    <n v="4"/>
  </r>
  <r>
    <s v="Adam"/>
    <s v="Wradoch"/>
    <x v="8"/>
    <d v="2014-03-03T00:00:00"/>
    <d v="2014-03-03T00:00:00"/>
    <n v="278.8"/>
    <s v="AdamWradoch"/>
    <n v="11"/>
    <n v="1"/>
    <x v="15"/>
    <s v="Marzec"/>
    <n v="0"/>
  </r>
  <r>
    <s v="Kamil"/>
    <s v="Zabrzeski"/>
    <x v="2"/>
    <d v="2014-03-03T00:00:00"/>
    <d v="2014-03-06T00:00:00"/>
    <n v="550.5"/>
    <s v="KamilZabrzeski"/>
    <n v="13"/>
    <n v="4"/>
    <x v="22"/>
    <s v="Marzec"/>
    <n v="3"/>
  </r>
  <r>
    <s v="Marta"/>
    <s v="Nowowiejska"/>
    <x v="12"/>
    <d v="2014-03-06T00:00:00"/>
    <d v="2014-03-06T00:00:00"/>
    <n v="494.7"/>
    <s v="MartaNowowiejska"/>
    <n v="6"/>
    <n v="1"/>
    <x v="23"/>
    <s v="Marzec"/>
    <n v="0"/>
  </r>
  <r>
    <s v="Grzegorz"/>
    <s v="Podolski"/>
    <x v="7"/>
    <d v="2014-03-06T00:00:00"/>
    <d v="2014-03-06T00:00:00"/>
    <n v="212.5"/>
    <s v="GrzegorzPodolski"/>
    <n v="14"/>
    <n v="1"/>
    <x v="16"/>
    <s v="Marzec"/>
    <n v="0"/>
  </r>
  <r>
    <s v="Adam"/>
    <s v="Wradoch"/>
    <x v="5"/>
    <d v="2014-03-07T00:00:00"/>
    <d v="2014-03-07T00:00:00"/>
    <n v="290.7"/>
    <s v="AdamWradoch"/>
    <n v="11"/>
    <n v="1"/>
    <x v="17"/>
    <s v="Marzec"/>
    <n v="0"/>
  </r>
  <r>
    <s v="Amelia"/>
    <s v="Calika"/>
    <x v="6"/>
    <d v="2014-03-09T00:00:00"/>
    <d v="2014-03-12T00:00:00"/>
    <n v="826"/>
    <s v="AmeliaCalika"/>
    <n v="6"/>
    <n v="4"/>
    <x v="6"/>
    <s v="Marzec"/>
    <n v="3"/>
  </r>
  <r>
    <s v="Wiktor"/>
    <s v="Budzis"/>
    <x v="5"/>
    <d v="2014-03-10T00:00:00"/>
    <d v="2014-03-10T00:00:00"/>
    <n v="290.7"/>
    <s v="WiktorBudzis"/>
    <n v="12"/>
    <n v="1"/>
    <x v="17"/>
    <s v="Marzec"/>
    <n v="0"/>
  </r>
  <r>
    <s v="Ewa"/>
    <s v="Fidyk"/>
    <x v="7"/>
    <d v="2014-03-10T00:00:00"/>
    <d v="2014-03-12T00:00:00"/>
    <n v="450.5"/>
    <s v="EwaFidyk"/>
    <n v="9"/>
    <n v="3"/>
    <x v="8"/>
    <s v="Marzec"/>
    <n v="2"/>
  </r>
  <r>
    <s v="Justyna"/>
    <s v="Kolska"/>
    <x v="11"/>
    <d v="2014-03-10T00:00:00"/>
    <d v="2014-03-13T00:00:00"/>
    <n v="841.7"/>
    <s v="JustynaKolska"/>
    <n v="8"/>
    <n v="4"/>
    <x v="35"/>
    <s v="Marzec"/>
    <n v="3"/>
  </r>
  <r>
    <s v="Albert"/>
    <s v="Marakasz"/>
    <x v="2"/>
    <d v="2014-03-10T00:00:00"/>
    <d v="2014-03-12T00:00:00"/>
    <n v="426.5"/>
    <s v="AlbertMarakasz"/>
    <n v="14"/>
    <n v="3"/>
    <x v="48"/>
    <s v="Marzec"/>
    <n v="2"/>
  </r>
  <r>
    <s v="Zofia"/>
    <s v="Seredycka"/>
    <x v="1"/>
    <d v="2014-03-10T00:00:00"/>
    <d v="2014-03-12T00:00:00"/>
    <n v="434.4"/>
    <s v="ZofiaSeredycka"/>
    <n v="15"/>
    <n v="3"/>
    <x v="54"/>
    <s v="Marzec"/>
    <n v="2"/>
  </r>
  <r>
    <s v="Paulina"/>
    <s v="Maskor"/>
    <x v="9"/>
    <d v="2014-03-11T00:00:00"/>
    <d v="2014-03-11T00:00:00"/>
    <n v="363.8"/>
    <s v="PaulinaMaskor"/>
    <n v="13"/>
    <n v="1"/>
    <x v="13"/>
    <s v="Marzec"/>
    <n v="0"/>
  </r>
  <r>
    <s v="Rozalia"/>
    <s v="Siedlecka"/>
    <x v="6"/>
    <d v="2014-03-11T00:00:00"/>
    <d v="2014-03-13T00:00:00"/>
    <n v="698"/>
    <s v="RozaliaSiedlecka"/>
    <n v="11"/>
    <n v="3"/>
    <x v="27"/>
    <s v="Marzec"/>
    <n v="2"/>
  </r>
  <r>
    <s v="Rozalia"/>
    <s v="Parad"/>
    <x v="11"/>
    <d v="2014-03-12T00:00:00"/>
    <d v="2014-03-12T00:00:00"/>
    <n v="307.7"/>
    <s v="RozaliaParad"/>
    <n v="7"/>
    <n v="1"/>
    <x v="57"/>
    <s v="Marzec"/>
    <n v="0"/>
  </r>
  <r>
    <s v="Andrzej"/>
    <s v="Barcz"/>
    <x v="7"/>
    <d v="2014-03-15T00:00:00"/>
    <d v="2014-03-17T00:00:00"/>
    <n v="450.5"/>
    <s v="AndrzejBarcz"/>
    <n v="7"/>
    <n v="3"/>
    <x v="8"/>
    <s v="Marzec"/>
    <n v="2"/>
  </r>
  <r>
    <s v="Karolina"/>
    <s v="Bizuta"/>
    <x v="4"/>
    <d v="2014-03-15T00:00:00"/>
    <d v="2014-03-19T00:00:00"/>
    <n v="1077.4000000000001"/>
    <s v="KarolinaBizuta"/>
    <n v="10"/>
    <n v="5"/>
    <x v="49"/>
    <s v="Marzec"/>
    <n v="4"/>
  </r>
  <r>
    <s v="Piotr"/>
    <s v="Bojarun"/>
    <x v="8"/>
    <d v="2014-03-15T00:00:00"/>
    <d v="2014-03-16T00:00:00"/>
    <n v="407.8"/>
    <s v="PiotrBojarun"/>
    <n v="10"/>
    <n v="2"/>
    <x v="10"/>
    <s v="Marzec"/>
    <n v="1"/>
  </r>
  <r>
    <s v="Janina"/>
    <s v="Bolanowska"/>
    <x v="9"/>
    <d v="2014-03-15T00:00:00"/>
    <d v="2014-03-18T00:00:00"/>
    <n v="852.8"/>
    <s v="JaninaBolanowska"/>
    <n v="8"/>
    <n v="4"/>
    <x v="37"/>
    <s v="Marzec"/>
    <n v="3"/>
  </r>
  <r>
    <s v="Wiktor"/>
    <s v="Budzis"/>
    <x v="6"/>
    <d v="2014-03-15T00:00:00"/>
    <d v="2014-03-17T00:00:00"/>
    <n v="698"/>
    <s v="WiktorBudzis"/>
    <n v="12"/>
    <n v="3"/>
    <x v="27"/>
    <s v="Marzec"/>
    <n v="2"/>
  </r>
  <r>
    <s v="Wiktor"/>
    <s v="Czekan"/>
    <x v="0"/>
    <d v="2014-03-15T00:00:00"/>
    <d v="2014-03-18T00:00:00"/>
    <n v="1313"/>
    <s v="WiktorCzekan"/>
    <n v="10"/>
    <n v="4"/>
    <x v="34"/>
    <s v="Marzec"/>
    <n v="3"/>
  </r>
  <r>
    <s v="Marzena"/>
    <s v="Grab"/>
    <x v="12"/>
    <d v="2014-03-15T00:00:00"/>
    <d v="2014-03-18T00:00:00"/>
    <n v="1091.7"/>
    <s v="MarzenaGrab"/>
    <n v="12"/>
    <n v="4"/>
    <x v="42"/>
    <s v="Marzec"/>
    <n v="3"/>
  </r>
  <r>
    <s v="Jerzy"/>
    <s v="Jurajski"/>
    <x v="8"/>
    <d v="2014-03-15T00:00:00"/>
    <d v="2014-03-16T00:00:00"/>
    <n v="407.8"/>
    <s v="JerzyJurajski"/>
    <n v="6"/>
    <n v="2"/>
    <x v="10"/>
    <s v="Marzec"/>
    <n v="1"/>
  </r>
  <r>
    <s v="Andrzej"/>
    <s v="Kolarski"/>
    <x v="12"/>
    <d v="2014-03-15T00:00:00"/>
    <d v="2014-03-19T00:00:00"/>
    <n v="1290.7"/>
    <s v="AndrzejKolarski"/>
    <n v="14"/>
    <n v="5"/>
    <x v="29"/>
    <s v="Marzec"/>
    <n v="4"/>
  </r>
  <r>
    <s v="Justyna"/>
    <s v="Laska"/>
    <x v="6"/>
    <d v="2014-03-15T00:00:00"/>
    <d v="2014-03-19T00:00:00"/>
    <n v="954"/>
    <s v="JustynaLaska"/>
    <n v="15"/>
    <n v="5"/>
    <x v="28"/>
    <s v="Marzec"/>
    <n v="4"/>
  </r>
  <r>
    <s v="Wojciech"/>
    <s v="Magierowcz"/>
    <x v="4"/>
    <d v="2014-03-15T00:00:00"/>
    <d v="2014-03-16T00:00:00"/>
    <n v="654.4"/>
    <s v="WojciechMagierowcz"/>
    <n v="8"/>
    <n v="2"/>
    <x v="4"/>
    <s v="Marzec"/>
    <n v="1"/>
  </r>
  <r>
    <s v="Wojciech"/>
    <s v="Mazowiecki"/>
    <x v="6"/>
    <d v="2014-03-15T00:00:00"/>
    <d v="2014-03-15T00:00:00"/>
    <n v="442"/>
    <s v="WojciechMazowiecki"/>
    <n v="7"/>
    <n v="1"/>
    <x v="11"/>
    <s v="Marzec"/>
    <n v="0"/>
  </r>
  <r>
    <s v="Daria"/>
    <s v="Paryska"/>
    <x v="0"/>
    <d v="2014-03-15T00:00:00"/>
    <d v="2014-03-17T00:00:00"/>
    <n v="1102"/>
    <s v="DariaParyska"/>
    <n v="10"/>
    <n v="3"/>
    <x v="39"/>
    <s v="Marzec"/>
    <n v="2"/>
  </r>
  <r>
    <s v="Karolina"/>
    <s v="Podkalicka"/>
    <x v="3"/>
    <d v="2014-03-15T00:00:00"/>
    <d v="2014-03-17T00:00:00"/>
    <n v="911.5"/>
    <s v="KarolinaPodkalicka"/>
    <n v="8"/>
    <n v="3"/>
    <x v="50"/>
    <s v="Marzec"/>
    <n v="2"/>
  </r>
  <r>
    <s v="Piotr"/>
    <s v="Sworacz"/>
    <x v="3"/>
    <d v="2014-03-15T00:00:00"/>
    <d v="2014-03-19T00:00:00"/>
    <n v="1321.5"/>
    <s v="PiotrSworacz"/>
    <n v="10"/>
    <n v="5"/>
    <x v="51"/>
    <s v="Marzec"/>
    <n v="4"/>
  </r>
  <r>
    <s v="Justyna"/>
    <s v="Tracz"/>
    <x v="12"/>
    <d v="2014-03-15T00:00:00"/>
    <d v="2014-03-18T00:00:00"/>
    <n v="1091.7"/>
    <s v="JustynaTracz"/>
    <n v="13"/>
    <n v="4"/>
    <x v="42"/>
    <s v="Marzec"/>
    <n v="3"/>
  </r>
  <r>
    <s v="Kornel"/>
    <s v="Henrykowski"/>
    <x v="9"/>
    <d v="2014-03-17T00:00:00"/>
    <d v="2014-03-19T00:00:00"/>
    <n v="689.8"/>
    <s v="KornelHenrykowski"/>
    <n v="13"/>
    <n v="3"/>
    <x v="26"/>
    <s v="Marzec"/>
    <n v="2"/>
  </r>
  <r>
    <s v="Gustaw"/>
    <s v="Poznanski"/>
    <x v="9"/>
    <d v="2014-03-17T00:00:00"/>
    <d v="2014-03-18T00:00:00"/>
    <n v="526.79999999999995"/>
    <s v="GustawPoznanski"/>
    <n v="7"/>
    <n v="2"/>
    <x v="25"/>
    <s v="Marzec"/>
    <n v="1"/>
  </r>
  <r>
    <s v="Piotr"/>
    <s v="Rajczakowski"/>
    <x v="11"/>
    <d v="2014-03-17T00:00:00"/>
    <d v="2014-03-18T00:00:00"/>
    <n v="485.7"/>
    <s v="PiotrRajczakowski"/>
    <n v="11"/>
    <n v="2"/>
    <x v="20"/>
    <s v="Marzec"/>
    <n v="1"/>
  </r>
  <r>
    <s v="Amelia"/>
    <s v="Wojtecka"/>
    <x v="0"/>
    <d v="2014-03-17T00:00:00"/>
    <d v="2014-03-17T00:00:00"/>
    <n v="680"/>
    <s v="AmeliaWojtecka"/>
    <n v="8"/>
    <n v="1"/>
    <x v="21"/>
    <s v="Marzec"/>
    <n v="0"/>
  </r>
  <r>
    <s v="Amadeusz"/>
    <s v="Helski"/>
    <x v="12"/>
    <d v="2014-03-18T00:00:00"/>
    <d v="2014-03-18T00:00:00"/>
    <n v="494.7"/>
    <s v="AmadeuszHelski"/>
    <n v="9"/>
    <n v="1"/>
    <x v="23"/>
    <s v="Marzec"/>
    <n v="0"/>
  </r>
  <r>
    <s v="Kacper"/>
    <s v="Krajewski"/>
    <x v="2"/>
    <d v="2014-03-18T00:00:00"/>
    <d v="2014-03-18T00:00:00"/>
    <n v="178.5"/>
    <s v="KacperKrajewski"/>
    <n v="10"/>
    <n v="1"/>
    <x v="9"/>
    <s v="Marzec"/>
    <n v="0"/>
  </r>
  <r>
    <s v="Dorota"/>
    <s v="Morska"/>
    <x v="7"/>
    <d v="2014-03-18T00:00:00"/>
    <d v="2014-03-19T00:00:00"/>
    <n v="331.5"/>
    <s v="DorotaMorska"/>
    <n v="12"/>
    <n v="2"/>
    <x v="7"/>
    <s v="Marzec"/>
    <n v="1"/>
  </r>
  <r>
    <s v="Wiktor"/>
    <s v="Czekan"/>
    <x v="12"/>
    <d v="2014-03-21T00:00:00"/>
    <d v="2014-03-25T00:00:00"/>
    <n v="1290.7"/>
    <s v="WiktorCzekan"/>
    <n v="10"/>
    <n v="5"/>
    <x v="29"/>
    <s v="Marzec"/>
    <n v="4"/>
  </r>
  <r>
    <s v="Paulina"/>
    <s v="Dok"/>
    <x v="5"/>
    <d v="2014-03-21T00:00:00"/>
    <d v="2014-03-23T00:00:00"/>
    <n v="588.70000000000005"/>
    <s v="PaulinaDok"/>
    <n v="7"/>
    <n v="3"/>
    <x v="30"/>
    <s v="Marzec"/>
    <n v="2"/>
  </r>
  <r>
    <s v="Jerzy"/>
    <s v="Dusznicki"/>
    <x v="12"/>
    <d v="2014-03-21T00:00:00"/>
    <d v="2014-03-25T00:00:00"/>
    <n v="1290.7"/>
    <s v="JerzyDusznicki"/>
    <n v="13"/>
    <n v="5"/>
    <x v="29"/>
    <s v="Marzec"/>
    <n v="4"/>
  </r>
  <r>
    <s v="Marek"/>
    <s v="Holski"/>
    <x v="1"/>
    <d v="2014-03-21T00:00:00"/>
    <d v="2014-03-22T00:00:00"/>
    <n v="295.39999999999998"/>
    <s v="MarekHolski"/>
    <n v="7"/>
    <n v="2"/>
    <x v="1"/>
    <s v="Marzec"/>
    <n v="1"/>
  </r>
  <r>
    <s v="Justyna"/>
    <s v="Krynicka"/>
    <x v="11"/>
    <d v="2014-03-21T00:00:00"/>
    <d v="2014-03-23T00:00:00"/>
    <n v="663.7"/>
    <s v="JustynaKrynicka"/>
    <n v="13"/>
    <n v="3"/>
    <x v="44"/>
    <s v="Marzec"/>
    <n v="2"/>
  </r>
  <r>
    <s v="Tomasz"/>
    <s v="Rzepka"/>
    <x v="10"/>
    <d v="2014-03-21T00:00:00"/>
    <d v="2014-03-22T00:00:00"/>
    <n v="601"/>
    <s v="TomaszRzepka"/>
    <n v="17"/>
    <n v="2"/>
    <x v="60"/>
    <s v="Marzec"/>
    <n v="1"/>
  </r>
  <r>
    <s v="Karolina"/>
    <s v="Janes"/>
    <x v="1"/>
    <d v="2014-03-27T00:00:00"/>
    <d v="2014-03-28T00:00:00"/>
    <n v="295.39999999999998"/>
    <s v="KarolinaJanes"/>
    <n v="12"/>
    <n v="2"/>
    <x v="1"/>
    <s v="Marzec"/>
    <n v="1"/>
  </r>
  <r>
    <s v="Andrzej"/>
    <s v="Klajn"/>
    <x v="12"/>
    <d v="2014-03-27T00:00:00"/>
    <d v="2014-03-31T00:00:00"/>
    <n v="1290.7"/>
    <s v="AndrzejKlajn"/>
    <n v="13"/>
    <n v="5"/>
    <x v="29"/>
    <s v="Marzec"/>
    <n v="4"/>
  </r>
  <r>
    <s v="Zuzanna"/>
    <s v="Kowalska"/>
    <x v="8"/>
    <d v="2014-03-27T00:00:00"/>
    <d v="2014-03-31T00:00:00"/>
    <n v="794.8"/>
    <s v="ZuzannaKowalska"/>
    <n v="8"/>
    <n v="5"/>
    <x v="36"/>
    <s v="Marzec"/>
    <n v="4"/>
  </r>
  <r>
    <s v="Zofia"/>
    <s v="Seredycka"/>
    <x v="4"/>
    <d v="2014-03-27T00:00:00"/>
    <d v="2014-03-28T00:00:00"/>
    <n v="654.4"/>
    <s v="ZofiaSeredycka"/>
    <n v="15"/>
    <n v="2"/>
    <x v="4"/>
    <s v="Marzec"/>
    <n v="1"/>
  </r>
  <r>
    <s v="Rozalia"/>
    <s v="Siedlecka"/>
    <x v="12"/>
    <d v="2014-03-27T00:00:00"/>
    <d v="2014-03-28T00:00:00"/>
    <n v="693.7"/>
    <s v="RozaliaSiedlecka"/>
    <n v="11"/>
    <n v="2"/>
    <x v="32"/>
    <s v="Marzec"/>
    <n v="1"/>
  </r>
  <r>
    <s v="Justyna"/>
    <s v="Tracz"/>
    <x v="1"/>
    <d v="2014-03-27T00:00:00"/>
    <d v="2014-03-30T00:00:00"/>
    <n v="573.4"/>
    <s v="JustynaTracz"/>
    <n v="13"/>
    <n v="4"/>
    <x v="38"/>
    <s v="Marzec"/>
    <n v="3"/>
  </r>
  <r>
    <s v="Anna"/>
    <s v="Kaliska"/>
    <x v="8"/>
    <d v="2014-04-02T00:00:00"/>
    <d v="2014-04-04T00:00:00"/>
    <n v="536.79999999999995"/>
    <s v="AnnaKaliska"/>
    <n v="15"/>
    <n v="3"/>
    <x v="55"/>
    <s v="Kwiecień"/>
    <n v="2"/>
  </r>
  <r>
    <s v="Justyna"/>
    <s v="Laska"/>
    <x v="9"/>
    <d v="2014-04-02T00:00:00"/>
    <d v="2014-04-06T00:00:00"/>
    <n v="1015.8"/>
    <s v="JustynaLaska"/>
    <n v="15"/>
    <n v="5"/>
    <x v="43"/>
    <s v="Kwiecień"/>
    <n v="4"/>
  </r>
  <r>
    <s v="Bogumi"/>
    <s v="Lubelski"/>
    <x v="6"/>
    <d v="2014-04-02T00:00:00"/>
    <d v="2014-04-05T00:00:00"/>
    <n v="826"/>
    <s v="BogumiLubelski"/>
    <n v="12"/>
    <n v="4"/>
    <x v="6"/>
    <s v="Kwiecień"/>
    <n v="3"/>
  </r>
  <r>
    <s v="Maria"/>
    <s v="Ozimek"/>
    <x v="3"/>
    <d v="2014-04-02T00:00:00"/>
    <d v="2014-04-06T00:00:00"/>
    <n v="1321.5"/>
    <s v="MariaOzimek"/>
    <n v="8"/>
    <n v="5"/>
    <x v="51"/>
    <s v="Kwiecień"/>
    <n v="4"/>
  </r>
  <r>
    <s v="Daria"/>
    <s v="Paryska"/>
    <x v="12"/>
    <d v="2014-04-02T00:00:00"/>
    <d v="2014-04-04T00:00:00"/>
    <n v="892.7"/>
    <s v="DariaParyska"/>
    <n v="10"/>
    <n v="3"/>
    <x v="45"/>
    <s v="Kwiecień"/>
    <n v="2"/>
  </r>
  <r>
    <s v="Jan"/>
    <s v="Suwski"/>
    <x v="1"/>
    <d v="2014-04-02T00:00:00"/>
    <d v="2014-04-03T00:00:00"/>
    <n v="295.39999999999998"/>
    <s v="JanSuwski"/>
    <n v="5"/>
    <n v="2"/>
    <x v="1"/>
    <s v="Kwiecień"/>
    <n v="1"/>
  </r>
  <r>
    <s v="Rozalia"/>
    <s v="Parad"/>
    <x v="8"/>
    <d v="2014-04-03T00:00:00"/>
    <d v="2014-04-07T00:00:00"/>
    <n v="794.8"/>
    <s v="RozaliaParad"/>
    <n v="7"/>
    <n v="5"/>
    <x v="36"/>
    <s v="Kwiecień"/>
    <n v="4"/>
  </r>
  <r>
    <s v="Bonifacy"/>
    <s v="Barczewski"/>
    <x v="1"/>
    <d v="2014-04-08T00:00:00"/>
    <d v="2014-04-11T00:00:00"/>
    <n v="573.4"/>
    <s v="BonifacyBarczewski"/>
    <n v="8"/>
    <n v="4"/>
    <x v="38"/>
    <s v="Kwiecień"/>
    <n v="3"/>
  </r>
  <r>
    <s v="Piotr"/>
    <s v="Bojarun"/>
    <x v="10"/>
    <d v="2014-04-08T00:00:00"/>
    <d v="2014-04-10T00:00:00"/>
    <n v="760"/>
    <s v="PiotrBojarun"/>
    <n v="10"/>
    <n v="3"/>
    <x v="33"/>
    <s v="Kwiecień"/>
    <n v="2"/>
  </r>
  <r>
    <s v="Amadeusz"/>
    <s v="Helski"/>
    <x v="2"/>
    <d v="2014-04-08T00:00:00"/>
    <d v="2014-04-12T00:00:00"/>
    <n v="674.5"/>
    <s v="AmadeuszHelski"/>
    <n v="9"/>
    <n v="5"/>
    <x v="61"/>
    <s v="Kwiecień"/>
    <n v="4"/>
  </r>
  <r>
    <s v="Dorota"/>
    <s v="Morska"/>
    <x v="2"/>
    <d v="2014-04-08T00:00:00"/>
    <d v="2014-04-11T00:00:00"/>
    <n v="550.5"/>
    <s v="DorotaMorska"/>
    <n v="12"/>
    <n v="4"/>
    <x v="22"/>
    <s v="Kwiecień"/>
    <n v="3"/>
  </r>
  <r>
    <s v="Maria"/>
    <s v="Ozimek"/>
    <x v="12"/>
    <d v="2014-04-08T00:00:00"/>
    <d v="2014-04-11T00:00:00"/>
    <n v="1091.7"/>
    <s v="MariaOzimek"/>
    <n v="8"/>
    <n v="4"/>
    <x v="42"/>
    <s v="Kwiecień"/>
    <n v="3"/>
  </r>
  <r>
    <s v="January"/>
    <s v="Pluta"/>
    <x v="3"/>
    <d v="2014-04-08T00:00:00"/>
    <d v="2014-04-12T00:00:00"/>
    <n v="1321.5"/>
    <s v="JanuaryPluta"/>
    <n v="7"/>
    <n v="5"/>
    <x v="51"/>
    <s v="Kwiecień"/>
    <n v="4"/>
  </r>
  <r>
    <s v="Sebastian"/>
    <s v="Argonski"/>
    <x v="12"/>
    <d v="2014-04-14T00:00:00"/>
    <d v="2014-04-18T00:00:00"/>
    <n v="1290.7"/>
    <s v="SebastianArgonski"/>
    <n v="9"/>
    <n v="5"/>
    <x v="29"/>
    <s v="Kwiecień"/>
    <n v="4"/>
  </r>
  <r>
    <s v="Jerzy"/>
    <s v="Dusznicki"/>
    <x v="0"/>
    <d v="2014-04-14T00:00:00"/>
    <d v="2014-04-16T00:00:00"/>
    <n v="1102"/>
    <s v="JerzyDusznicki"/>
    <n v="13"/>
    <n v="3"/>
    <x v="39"/>
    <s v="Kwiecień"/>
    <n v="2"/>
  </r>
  <r>
    <s v="Andrzej"/>
    <s v="Kolarski"/>
    <x v="0"/>
    <d v="2014-04-14T00:00:00"/>
    <d v="2014-04-15T00:00:00"/>
    <n v="891"/>
    <s v="AndrzejKolarski"/>
    <n v="14"/>
    <n v="2"/>
    <x v="0"/>
    <s v="Kwiecień"/>
    <n v="1"/>
  </r>
  <r>
    <s v="Paulina"/>
    <s v="Maskor"/>
    <x v="0"/>
    <d v="2014-04-14T00:00:00"/>
    <d v="2014-04-17T00:00:00"/>
    <n v="1313"/>
    <s v="PaulinaMaskor"/>
    <n v="13"/>
    <n v="4"/>
    <x v="34"/>
    <s v="Kwiecień"/>
    <n v="3"/>
  </r>
  <r>
    <s v="Grzegorz"/>
    <s v="Podolski"/>
    <x v="3"/>
    <d v="2014-04-14T00:00:00"/>
    <d v="2014-04-15T00:00:00"/>
    <n v="706.5"/>
    <s v="GrzegorzPodolski"/>
    <n v="14"/>
    <n v="2"/>
    <x v="56"/>
    <s v="Kwiecień"/>
    <n v="1"/>
  </r>
  <r>
    <s v="Wiktor"/>
    <s v="Wroblewski"/>
    <x v="3"/>
    <d v="2014-04-14T00:00:00"/>
    <d v="2014-04-16T00:00:00"/>
    <n v="911.5"/>
    <s v="WiktorWroblewski"/>
    <n v="8"/>
    <n v="3"/>
    <x v="50"/>
    <s v="Kwiecień"/>
    <n v="2"/>
  </r>
  <r>
    <s v="Justyna"/>
    <s v="Laska"/>
    <x v="4"/>
    <d v="2014-04-18T00:00:00"/>
    <d v="2014-04-18T00:00:00"/>
    <n v="513.4"/>
    <s v="JustynaLaska"/>
    <n v="15"/>
    <n v="1"/>
    <x v="12"/>
    <s v="Kwiecień"/>
    <n v="0"/>
  </r>
  <r>
    <s v="Dominika"/>
    <s v="Bodera"/>
    <x v="12"/>
    <d v="2014-04-20T00:00:00"/>
    <d v="2014-04-22T00:00:00"/>
    <n v="892.7"/>
    <s v="DominikaBodera"/>
    <n v="13"/>
    <n v="3"/>
    <x v="45"/>
    <s v="Kwiecień"/>
    <n v="2"/>
  </r>
  <r>
    <s v="Piotr"/>
    <s v="Malski"/>
    <x v="9"/>
    <d v="2014-04-20T00:00:00"/>
    <d v="2014-04-21T00:00:00"/>
    <n v="526.79999999999995"/>
    <s v="PiotrMalski"/>
    <n v="5"/>
    <n v="2"/>
    <x v="25"/>
    <s v="Kwiecień"/>
    <n v="1"/>
  </r>
  <r>
    <s v="Justyna"/>
    <s v="Laska"/>
    <x v="10"/>
    <d v="2014-04-23T00:00:00"/>
    <d v="2014-04-24T00:00:00"/>
    <n v="601"/>
    <s v="JustynaLaska"/>
    <n v="15"/>
    <n v="2"/>
    <x v="60"/>
    <s v="Kwiecień"/>
    <n v="1"/>
  </r>
  <r>
    <s v="Ewelia"/>
    <s v="Prus"/>
    <x v="9"/>
    <d v="2014-04-23T00:00:00"/>
    <d v="2014-04-24T00:00:00"/>
    <n v="526.79999999999995"/>
    <s v="EweliaPrus"/>
    <n v="8"/>
    <n v="2"/>
    <x v="25"/>
    <s v="Kwiecień"/>
    <n v="1"/>
  </r>
  <r>
    <s v="Wiktor"/>
    <s v="Wroblewski"/>
    <x v="8"/>
    <d v="2014-04-24T00:00:00"/>
    <d v="2014-04-24T00:00:00"/>
    <n v="278.8"/>
    <s v="WiktorWroblewski"/>
    <n v="8"/>
    <n v="1"/>
    <x v="15"/>
    <s v="Kwiecień"/>
    <n v="0"/>
  </r>
  <r>
    <s v="Marzena"/>
    <s v="Grab"/>
    <x v="8"/>
    <d v="2014-04-26T00:00:00"/>
    <d v="2014-04-30T00:00:00"/>
    <n v="794.8"/>
    <s v="MarzenaGrab"/>
    <n v="12"/>
    <n v="5"/>
    <x v="36"/>
    <s v="Kwiecień"/>
    <n v="4"/>
  </r>
  <r>
    <s v="Jerzy"/>
    <s v="Granica"/>
    <x v="10"/>
    <d v="2014-04-26T00:00:00"/>
    <d v="2014-04-29T00:00:00"/>
    <n v="919"/>
    <s v="JerzyGranica"/>
    <n v="11"/>
    <n v="4"/>
    <x v="62"/>
    <s v="Kwiecień"/>
    <n v="3"/>
  </r>
  <r>
    <s v="Marcin"/>
    <s v="Jarskarski"/>
    <x v="1"/>
    <d v="2014-04-26T00:00:00"/>
    <d v="2014-04-27T00:00:00"/>
    <n v="295.39999999999998"/>
    <s v="MarcinJarskarski"/>
    <n v="11"/>
    <n v="2"/>
    <x v="1"/>
    <s v="Kwiecień"/>
    <n v="1"/>
  </r>
  <r>
    <s v="Jerzy"/>
    <s v="Misiek"/>
    <x v="9"/>
    <d v="2014-04-26T00:00:00"/>
    <d v="2014-04-27T00:00:00"/>
    <n v="526.79999999999995"/>
    <s v="JerzyMisiek"/>
    <n v="11"/>
    <n v="2"/>
    <x v="25"/>
    <s v="Kwiecień"/>
    <n v="1"/>
  </r>
  <r>
    <s v="Tomasz"/>
    <s v="Rzepka"/>
    <x v="4"/>
    <d v="2014-04-26T00:00:00"/>
    <d v="2014-04-29T00:00:00"/>
    <n v="936.4"/>
    <s v="TomaszRzepka"/>
    <n v="17"/>
    <n v="4"/>
    <x v="40"/>
    <s v="Kwiecień"/>
    <n v="3"/>
  </r>
  <r>
    <s v="Jan"/>
    <s v="Rzymski"/>
    <x v="1"/>
    <d v="2014-04-26T00:00:00"/>
    <d v="2014-04-26T00:00:00"/>
    <n v="156.4"/>
    <s v="JanRzymski"/>
    <n v="13"/>
    <n v="1"/>
    <x v="14"/>
    <s v="Kwiecień"/>
    <n v="0"/>
  </r>
  <r>
    <s v="Karolina"/>
    <s v="Bizuta"/>
    <x v="3"/>
    <d v="2014-04-28T00:00:00"/>
    <d v="2014-04-29T00:00:00"/>
    <n v="706.5"/>
    <s v="KarolinaBizuta"/>
    <n v="10"/>
    <n v="2"/>
    <x v="56"/>
    <s v="Kwiecień"/>
    <n v="1"/>
  </r>
  <r>
    <s v="Marzena"/>
    <s v="Gras"/>
    <x v="4"/>
    <d v="2014-05-02T00:00:00"/>
    <d v="2014-05-06T00:00:00"/>
    <n v="1077.4000000000001"/>
    <s v="MarzenaGras"/>
    <n v="7"/>
    <n v="5"/>
    <x v="49"/>
    <s v="Maj"/>
    <n v="4"/>
  </r>
  <r>
    <s v="Sebastian"/>
    <s v="Halik"/>
    <x v="2"/>
    <d v="2014-05-02T00:00:00"/>
    <d v="2014-05-04T00:00:00"/>
    <n v="426.5"/>
    <s v="SebastianHalik"/>
    <n v="11"/>
    <n v="3"/>
    <x v="48"/>
    <s v="Maj"/>
    <n v="2"/>
  </r>
  <r>
    <s v="Janusz"/>
    <s v="Jurkicz"/>
    <x v="3"/>
    <d v="2014-05-02T00:00:00"/>
    <d v="2014-05-03T00:00:00"/>
    <n v="706.5"/>
    <s v="JanuszJurkicz"/>
    <n v="5"/>
    <n v="2"/>
    <x v="56"/>
    <s v="Maj"/>
    <n v="1"/>
  </r>
  <r>
    <s v="Patrycja"/>
    <s v="Andrycz"/>
    <x v="4"/>
    <d v="2014-05-05T00:00:00"/>
    <d v="2014-05-06T00:00:00"/>
    <n v="654.4"/>
    <s v="PatrycjaAndrycz"/>
    <n v="12"/>
    <n v="2"/>
    <x v="4"/>
    <s v="Maj"/>
    <n v="1"/>
  </r>
  <r>
    <s v="Piotr"/>
    <s v="Armowicz"/>
    <x v="5"/>
    <d v="2014-05-05T00:00:00"/>
    <d v="2014-05-05T00:00:00"/>
    <n v="290.7"/>
    <s v="PiotrArmowicz"/>
    <n v="10"/>
    <n v="1"/>
    <x v="17"/>
    <s v="Maj"/>
    <n v="0"/>
  </r>
  <r>
    <s v="Daria"/>
    <s v="Paryska"/>
    <x v="6"/>
    <d v="2014-05-06T00:00:00"/>
    <d v="2014-05-07T00:00:00"/>
    <n v="570"/>
    <s v="DariaParyska"/>
    <n v="10"/>
    <n v="2"/>
    <x v="24"/>
    <s v="Maj"/>
    <n v="1"/>
  </r>
  <r>
    <s v="Kornel"/>
    <s v="Czerski"/>
    <x v="3"/>
    <d v="2014-05-08T00:00:00"/>
    <d v="2014-05-11T00:00:00"/>
    <n v="1116.5"/>
    <s v="KornelCzerski"/>
    <n v="9"/>
    <n v="4"/>
    <x v="19"/>
    <s v="Maj"/>
    <n v="3"/>
  </r>
  <r>
    <s v="Edwina"/>
    <s v="Elawa"/>
    <x v="0"/>
    <d v="2014-05-08T00:00:00"/>
    <d v="2014-05-10T00:00:00"/>
    <n v="1102"/>
    <s v="EdwinaElawa"/>
    <n v="12"/>
    <n v="3"/>
    <x v="39"/>
    <s v="Maj"/>
    <n v="2"/>
  </r>
  <r>
    <s v="Ewa"/>
    <s v="Fidyk"/>
    <x v="2"/>
    <d v="2014-05-08T00:00:00"/>
    <d v="2014-05-09T00:00:00"/>
    <n v="302.5"/>
    <s v="EwaFidyk"/>
    <n v="9"/>
    <n v="2"/>
    <x v="2"/>
    <s v="Maj"/>
    <n v="1"/>
  </r>
  <r>
    <s v="Wojciech"/>
    <s v="Krokus"/>
    <x v="1"/>
    <d v="2014-05-08T00:00:00"/>
    <d v="2014-05-11T00:00:00"/>
    <n v="573.4"/>
    <s v="WojciechKrokus"/>
    <n v="10"/>
    <n v="4"/>
    <x v="38"/>
    <s v="Maj"/>
    <n v="3"/>
  </r>
  <r>
    <s v="January"/>
    <s v="Pluta"/>
    <x v="4"/>
    <d v="2014-05-08T00:00:00"/>
    <d v="2014-05-11T00:00:00"/>
    <n v="936.4"/>
    <s v="JanuaryPluta"/>
    <n v="7"/>
    <n v="4"/>
    <x v="40"/>
    <s v="Maj"/>
    <n v="3"/>
  </r>
  <r>
    <s v="Ewelia"/>
    <s v="Prus"/>
    <x v="11"/>
    <d v="2014-05-08T00:00:00"/>
    <d v="2014-05-12T00:00:00"/>
    <n v="1019.7"/>
    <s v="EweliaPrus"/>
    <n v="8"/>
    <n v="5"/>
    <x v="41"/>
    <s v="Maj"/>
    <n v="4"/>
  </r>
  <r>
    <s v="Dominika"/>
    <s v="Bodera"/>
    <x v="1"/>
    <d v="2014-05-14T00:00:00"/>
    <d v="2014-05-17T00:00:00"/>
    <n v="573.4"/>
    <s v="DominikaBodera"/>
    <n v="13"/>
    <n v="4"/>
    <x v="38"/>
    <s v="Maj"/>
    <n v="3"/>
  </r>
  <r>
    <s v="Piotr"/>
    <s v="Bojarun"/>
    <x v="5"/>
    <d v="2014-05-14T00:00:00"/>
    <d v="2014-05-18T00:00:00"/>
    <n v="886.7"/>
    <s v="PiotrBojarun"/>
    <n v="10"/>
    <n v="5"/>
    <x v="59"/>
    <s v="Maj"/>
    <n v="4"/>
  </r>
  <r>
    <s v="Jerzy"/>
    <s v="Dusznicki"/>
    <x v="4"/>
    <d v="2014-05-14T00:00:00"/>
    <d v="2014-05-18T00:00:00"/>
    <n v="1077.4000000000001"/>
    <s v="JerzyDusznicki"/>
    <n v="13"/>
    <n v="5"/>
    <x v="49"/>
    <s v="Maj"/>
    <n v="4"/>
  </r>
  <r>
    <s v="Marzena"/>
    <s v="Grab"/>
    <x v="5"/>
    <d v="2014-05-14T00:00:00"/>
    <d v="2014-05-15T00:00:00"/>
    <n v="439.7"/>
    <s v="MarzenaGrab"/>
    <n v="12"/>
    <n v="2"/>
    <x v="5"/>
    <s v="Maj"/>
    <n v="1"/>
  </r>
  <r>
    <s v="Sebastian"/>
    <s v="Halik"/>
    <x v="5"/>
    <d v="2014-05-14T00:00:00"/>
    <d v="2014-05-16T00:00:00"/>
    <n v="588.70000000000005"/>
    <s v="SebastianHalik"/>
    <n v="11"/>
    <n v="3"/>
    <x v="30"/>
    <s v="Maj"/>
    <n v="2"/>
  </r>
  <r>
    <s v="Rozalia"/>
    <s v="Parad"/>
    <x v="8"/>
    <d v="2014-05-14T00:00:00"/>
    <d v="2014-05-15T00:00:00"/>
    <n v="407.8"/>
    <s v="RozaliaParad"/>
    <n v="7"/>
    <n v="2"/>
    <x v="10"/>
    <s v="Maj"/>
    <n v="1"/>
  </r>
  <r>
    <s v="Sebastian"/>
    <s v="Puchacz"/>
    <x v="5"/>
    <d v="2014-05-14T00:00:00"/>
    <d v="2014-05-16T00:00:00"/>
    <n v="588.70000000000005"/>
    <s v="SebastianPuchacz"/>
    <n v="12"/>
    <n v="3"/>
    <x v="30"/>
    <s v="Maj"/>
    <n v="2"/>
  </r>
  <r>
    <s v="Andrzej"/>
    <s v="Kolarski"/>
    <x v="12"/>
    <d v="2014-05-20T00:00:00"/>
    <d v="2014-05-21T00:00:00"/>
    <n v="693.7"/>
    <s v="AndrzejKolarski"/>
    <n v="14"/>
    <n v="2"/>
    <x v="32"/>
    <s v="Maj"/>
    <n v="1"/>
  </r>
  <r>
    <s v="Piotr"/>
    <s v="Malski"/>
    <x v="2"/>
    <d v="2014-05-20T00:00:00"/>
    <d v="2014-05-24T00:00:00"/>
    <n v="674.5"/>
    <s v="PiotrMalski"/>
    <n v="5"/>
    <n v="5"/>
    <x v="61"/>
    <s v="Maj"/>
    <n v="4"/>
  </r>
  <r>
    <s v="Teresa"/>
    <s v="Moskiewska"/>
    <x v="7"/>
    <d v="2014-05-20T00:00:00"/>
    <d v="2014-05-23T00:00:00"/>
    <n v="569.5"/>
    <s v="TeresaMoskiewska"/>
    <n v="11"/>
    <n v="4"/>
    <x v="58"/>
    <s v="Maj"/>
    <n v="3"/>
  </r>
  <r>
    <s v="Daria"/>
    <s v="Paryska"/>
    <x v="6"/>
    <d v="2014-05-20T00:00:00"/>
    <d v="2014-05-23T00:00:00"/>
    <n v="826"/>
    <s v="DariaParyska"/>
    <n v="10"/>
    <n v="4"/>
    <x v="6"/>
    <s v="Maj"/>
    <n v="3"/>
  </r>
  <r>
    <s v="Krystyna"/>
    <s v="Pleszewska"/>
    <x v="5"/>
    <d v="2014-05-20T00:00:00"/>
    <d v="2014-05-24T00:00:00"/>
    <n v="886.7"/>
    <s v="KrystynaPleszewska"/>
    <n v="8"/>
    <n v="5"/>
    <x v="59"/>
    <s v="Maj"/>
    <n v="4"/>
  </r>
  <r>
    <s v="Jan"/>
    <s v="Rzymski"/>
    <x v="11"/>
    <d v="2014-05-20T00:00:00"/>
    <d v="2014-05-23T00:00:00"/>
    <n v="841.7"/>
    <s v="JanRzymski"/>
    <n v="13"/>
    <n v="4"/>
    <x v="35"/>
    <s v="Maj"/>
    <n v="3"/>
  </r>
  <r>
    <s v="Piotr"/>
    <s v="Armowicz"/>
    <x v="12"/>
    <d v="2014-05-26T00:00:00"/>
    <d v="2014-05-28T00:00:00"/>
    <n v="892.7"/>
    <s v="PiotrArmowicz"/>
    <n v="10"/>
    <n v="3"/>
    <x v="45"/>
    <s v="Maj"/>
    <n v="2"/>
  </r>
  <r>
    <s v="Wiktor"/>
    <s v="Budzis"/>
    <x v="11"/>
    <d v="2014-05-26T00:00:00"/>
    <d v="2014-05-30T00:00:00"/>
    <n v="1019.7"/>
    <s v="WiktorBudzis"/>
    <n v="12"/>
    <n v="5"/>
    <x v="41"/>
    <s v="Maj"/>
    <n v="4"/>
  </r>
  <r>
    <s v="Eustachy"/>
    <s v="Bydgoski"/>
    <x v="1"/>
    <d v="2014-05-26T00:00:00"/>
    <d v="2014-05-28T00:00:00"/>
    <n v="434.4"/>
    <s v="EustachyBydgoski"/>
    <n v="6"/>
    <n v="3"/>
    <x v="54"/>
    <s v="Maj"/>
    <n v="2"/>
  </r>
  <r>
    <s v="Amelia"/>
    <s v="Calika"/>
    <x v="10"/>
    <d v="2014-05-26T00:00:00"/>
    <d v="2014-05-29T00:00:00"/>
    <n v="919"/>
    <s v="AmeliaCalika"/>
    <n v="6"/>
    <n v="4"/>
    <x v="62"/>
    <s v="Maj"/>
    <n v="3"/>
  </r>
  <r>
    <s v="Jerzy"/>
    <s v="Granica"/>
    <x v="10"/>
    <d v="2014-05-26T00:00:00"/>
    <d v="2014-05-29T00:00:00"/>
    <n v="919"/>
    <s v="JerzyGranica"/>
    <n v="11"/>
    <n v="4"/>
    <x v="62"/>
    <s v="Maj"/>
    <n v="3"/>
  </r>
  <r>
    <s v="January"/>
    <s v="Pluta"/>
    <x v="10"/>
    <d v="2014-05-26T00:00:00"/>
    <d v="2014-05-28T00:00:00"/>
    <n v="760"/>
    <s v="JanuaryPluta"/>
    <n v="7"/>
    <n v="3"/>
    <x v="33"/>
    <s v="Maj"/>
    <n v="2"/>
  </r>
  <r>
    <s v="Piotr"/>
    <s v="Armowicz"/>
    <x v="4"/>
    <d v="2014-06-01T00:00:00"/>
    <d v="2014-06-04T00:00:00"/>
    <n v="936.4"/>
    <s v="PiotrArmowicz"/>
    <n v="10"/>
    <n v="4"/>
    <x v="40"/>
    <s v="Czerwiec"/>
    <n v="3"/>
  </r>
  <r>
    <s v="Anna"/>
    <s v="Augustowska"/>
    <x v="5"/>
    <d v="2014-06-01T00:00:00"/>
    <d v="2014-06-04T00:00:00"/>
    <n v="737.7"/>
    <s v="AnnaAugustowska"/>
    <n v="9"/>
    <n v="4"/>
    <x v="53"/>
    <s v="Czerwiec"/>
    <n v="3"/>
  </r>
  <r>
    <s v="Zofia"/>
    <s v="Budzianowska"/>
    <x v="5"/>
    <d v="2014-06-01T00:00:00"/>
    <d v="2014-06-05T00:00:00"/>
    <n v="886.7"/>
    <s v="ZofiaBudzianowska"/>
    <n v="16"/>
    <n v="5"/>
    <x v="59"/>
    <s v="Czerwiec"/>
    <n v="4"/>
  </r>
  <r>
    <s v="Jerzy"/>
    <s v="Dusznicki"/>
    <x v="7"/>
    <d v="2014-06-01T00:00:00"/>
    <d v="2014-06-03T00:00:00"/>
    <n v="450.5"/>
    <s v="JerzyDusznicki"/>
    <n v="13"/>
    <n v="3"/>
    <x v="8"/>
    <s v="Czerwiec"/>
    <n v="2"/>
  </r>
  <r>
    <s v="Edwina"/>
    <s v="Elawa"/>
    <x v="4"/>
    <d v="2014-06-01T00:00:00"/>
    <d v="2014-06-04T00:00:00"/>
    <n v="936.4"/>
    <s v="EdwinaElawa"/>
    <n v="12"/>
    <n v="4"/>
    <x v="40"/>
    <s v="Czerwiec"/>
    <n v="3"/>
  </r>
  <r>
    <s v="Zuzanna"/>
    <s v="Piotrkowska"/>
    <x v="5"/>
    <d v="2014-06-01T00:00:00"/>
    <d v="2014-06-03T00:00:00"/>
    <n v="588.70000000000005"/>
    <s v="ZuzannaPiotrkowska"/>
    <n v="15"/>
    <n v="3"/>
    <x v="30"/>
    <s v="Czerwiec"/>
    <n v="2"/>
  </r>
  <r>
    <s v="Piotr"/>
    <s v="Sworacz"/>
    <x v="10"/>
    <d v="2014-06-01T00:00:00"/>
    <d v="2014-06-03T00:00:00"/>
    <n v="760"/>
    <s v="PiotrSworacz"/>
    <n v="10"/>
    <n v="3"/>
    <x v="33"/>
    <s v="Czerwiec"/>
    <n v="2"/>
  </r>
  <r>
    <s v="Marzena"/>
    <s v="Grab"/>
    <x v="7"/>
    <d v="2014-06-02T00:00:00"/>
    <d v="2014-06-02T00:00:00"/>
    <n v="212.5"/>
    <s v="MarzenaGrab"/>
    <n v="12"/>
    <n v="1"/>
    <x v="16"/>
    <s v="Czerwiec"/>
    <n v="0"/>
  </r>
  <r>
    <s v="Jerzy"/>
    <s v="Granica"/>
    <x v="8"/>
    <d v="2014-06-02T00:00:00"/>
    <d v="2014-06-02T00:00:00"/>
    <n v="278.8"/>
    <s v="JerzyGranica"/>
    <n v="11"/>
    <n v="1"/>
    <x v="15"/>
    <s v="Czerwiec"/>
    <n v="0"/>
  </r>
  <r>
    <s v="Piotr"/>
    <s v="Rajczakowski"/>
    <x v="5"/>
    <d v="2014-06-02T00:00:00"/>
    <d v="2014-06-04T00:00:00"/>
    <n v="588.70000000000005"/>
    <s v="PiotrRajczakowski"/>
    <n v="11"/>
    <n v="3"/>
    <x v="30"/>
    <s v="Czerwiec"/>
    <n v="2"/>
  </r>
  <r>
    <s v="Jan"/>
    <s v="Rzymski"/>
    <x v="8"/>
    <d v="2014-06-02T00:00:00"/>
    <d v="2014-06-02T00:00:00"/>
    <n v="278.8"/>
    <s v="JanRzymski"/>
    <n v="13"/>
    <n v="1"/>
    <x v="15"/>
    <s v="Czerwiec"/>
    <n v="0"/>
  </r>
  <r>
    <s v="Natalia"/>
    <s v="Idar"/>
    <x v="2"/>
    <d v="2014-06-03T00:00:00"/>
    <d v="2014-06-03T00:00:00"/>
    <n v="178.5"/>
    <s v="NataliaIdar"/>
    <n v="10"/>
    <n v="1"/>
    <x v="9"/>
    <s v="Czerwiec"/>
    <n v="0"/>
  </r>
  <r>
    <s v="Sebastian"/>
    <s v="Puchacz"/>
    <x v="3"/>
    <d v="2014-06-03T00:00:00"/>
    <d v="2014-06-04T00:00:00"/>
    <n v="706.5"/>
    <s v="SebastianPuchacz"/>
    <n v="12"/>
    <n v="2"/>
    <x v="56"/>
    <s v="Czerwiec"/>
    <n v="1"/>
  </r>
  <r>
    <s v="Ewa"/>
    <s v="Fidyk"/>
    <x v="7"/>
    <d v="2014-06-04T00:00:00"/>
    <d v="2014-06-05T00:00:00"/>
    <n v="331.5"/>
    <s v="EwaFidyk"/>
    <n v="9"/>
    <n v="2"/>
    <x v="7"/>
    <s v="Czerwiec"/>
    <n v="1"/>
  </r>
  <r>
    <s v="Albert"/>
    <s v="Marakasz"/>
    <x v="6"/>
    <d v="2014-06-04T00:00:00"/>
    <d v="2014-06-05T00:00:00"/>
    <n v="570"/>
    <s v="AlbertMarakasz"/>
    <n v="14"/>
    <n v="2"/>
    <x v="24"/>
    <s v="Czerwiec"/>
    <n v="1"/>
  </r>
  <r>
    <s v="Jan"/>
    <s v="Rzymski"/>
    <x v="3"/>
    <d v="2014-06-04T00:00:00"/>
    <d v="2014-06-05T00:00:00"/>
    <n v="706.5"/>
    <s v="JanRzymski"/>
    <n v="13"/>
    <n v="2"/>
    <x v="56"/>
    <s v="Czerwiec"/>
    <n v="1"/>
  </r>
  <r>
    <s v="Jerzy"/>
    <s v="Dusznicki"/>
    <x v="3"/>
    <d v="2014-06-05T00:00:00"/>
    <d v="2014-06-05T00:00:00"/>
    <n v="501.5"/>
    <s v="JerzyDusznicki"/>
    <n v="13"/>
    <n v="1"/>
    <x v="3"/>
    <s v="Czerwiec"/>
    <n v="0"/>
  </r>
  <r>
    <s v="Patrycja"/>
    <s v="Andrycz"/>
    <x v="1"/>
    <d v="2014-06-07T00:00:00"/>
    <d v="2014-06-07T00:00:00"/>
    <n v="156.4"/>
    <s v="PatrycjaAndrycz"/>
    <n v="12"/>
    <n v="1"/>
    <x v="14"/>
    <s v="Czerwiec"/>
    <n v="0"/>
  </r>
  <r>
    <s v="Zofia"/>
    <s v="Budzianowska"/>
    <x v="11"/>
    <d v="2014-06-07T00:00:00"/>
    <d v="2014-06-09T00:00:00"/>
    <n v="663.7"/>
    <s v="ZofiaBudzianowska"/>
    <n v="16"/>
    <n v="3"/>
    <x v="44"/>
    <s v="Czerwiec"/>
    <n v="2"/>
  </r>
  <r>
    <s v="Adam"/>
    <s v="Falski"/>
    <x v="12"/>
    <d v="2014-06-07T00:00:00"/>
    <d v="2014-06-11T00:00:00"/>
    <n v="1290.7"/>
    <s v="AdamFalski"/>
    <n v="8"/>
    <n v="5"/>
    <x v="29"/>
    <s v="Czerwiec"/>
    <n v="4"/>
  </r>
  <r>
    <s v="Dorota"/>
    <s v="Morska"/>
    <x v="1"/>
    <d v="2014-06-07T00:00:00"/>
    <d v="2014-06-11T00:00:00"/>
    <n v="712.4"/>
    <s v="DorotaMorska"/>
    <n v="12"/>
    <n v="5"/>
    <x v="18"/>
    <s v="Czerwiec"/>
    <n v="4"/>
  </r>
  <r>
    <s v="Jan"/>
    <s v="Suwski"/>
    <x v="4"/>
    <d v="2014-06-07T00:00:00"/>
    <d v="2014-06-09T00:00:00"/>
    <n v="795.4"/>
    <s v="JanSuwski"/>
    <n v="5"/>
    <n v="3"/>
    <x v="46"/>
    <s v="Czerwiec"/>
    <n v="2"/>
  </r>
  <r>
    <s v="January"/>
    <s v="Pluta"/>
    <x v="11"/>
    <d v="2014-06-09T00:00:00"/>
    <d v="2014-06-10T00:00:00"/>
    <n v="485.7"/>
    <s v="JanuaryPluta"/>
    <n v="7"/>
    <n v="2"/>
    <x v="20"/>
    <s v="Czerwiec"/>
    <n v="1"/>
  </r>
  <r>
    <s v="Paulina"/>
    <s v="Basala"/>
    <x v="11"/>
    <d v="2014-06-13T00:00:00"/>
    <d v="2014-06-15T00:00:00"/>
    <n v="663.7"/>
    <s v="PaulinaBasala"/>
    <n v="8"/>
    <n v="3"/>
    <x v="44"/>
    <s v="Czerwiec"/>
    <n v="2"/>
  </r>
  <r>
    <s v="Wiktor"/>
    <s v="Budzis"/>
    <x v="10"/>
    <d v="2014-06-13T00:00:00"/>
    <d v="2014-06-17T00:00:00"/>
    <n v="1078"/>
    <s v="WiktorBudzis"/>
    <n v="12"/>
    <n v="5"/>
    <x v="52"/>
    <s v="Czerwiec"/>
    <n v="4"/>
  </r>
  <r>
    <s v="Patrycja"/>
    <s v="Czarnoleska"/>
    <x v="12"/>
    <d v="2014-06-13T00:00:00"/>
    <d v="2014-06-13T00:00:00"/>
    <n v="494.7"/>
    <s v="PatrycjaCzarnoleska"/>
    <n v="15"/>
    <n v="1"/>
    <x v="23"/>
    <s v="Czerwiec"/>
    <n v="0"/>
  </r>
  <r>
    <s v="Edwina"/>
    <s v="Elawa"/>
    <x v="8"/>
    <d v="2014-06-13T00:00:00"/>
    <d v="2014-06-17T00:00:00"/>
    <n v="794.8"/>
    <s v="EdwinaElawa"/>
    <n v="12"/>
    <n v="5"/>
    <x v="36"/>
    <s v="Czerwiec"/>
    <n v="4"/>
  </r>
  <r>
    <s v="Karolina"/>
    <s v="Janes"/>
    <x v="12"/>
    <d v="2014-06-13T00:00:00"/>
    <d v="2014-06-16T00:00:00"/>
    <n v="1091.7"/>
    <s v="KarolinaJanes"/>
    <n v="12"/>
    <n v="4"/>
    <x v="42"/>
    <s v="Czerwiec"/>
    <n v="3"/>
  </r>
  <r>
    <s v="Andrzej"/>
    <s v="Kolarski"/>
    <x v="12"/>
    <d v="2014-06-13T00:00:00"/>
    <d v="2014-06-16T00:00:00"/>
    <n v="1091.7"/>
    <s v="AndrzejKolarski"/>
    <n v="14"/>
    <n v="4"/>
    <x v="42"/>
    <s v="Czerwiec"/>
    <n v="3"/>
  </r>
  <r>
    <s v="Zuzanna"/>
    <s v="Kowalska"/>
    <x v="8"/>
    <d v="2014-06-13T00:00:00"/>
    <d v="2014-06-17T00:00:00"/>
    <n v="794.8"/>
    <s v="ZuzannaKowalska"/>
    <n v="8"/>
    <n v="5"/>
    <x v="36"/>
    <s v="Czerwiec"/>
    <n v="4"/>
  </r>
  <r>
    <s v="Justyna"/>
    <s v="Krynicka"/>
    <x v="12"/>
    <d v="2014-06-13T00:00:00"/>
    <d v="2014-06-14T00:00:00"/>
    <n v="693.7"/>
    <s v="JustynaKrynicka"/>
    <n v="13"/>
    <n v="2"/>
    <x v="32"/>
    <s v="Czerwiec"/>
    <n v="1"/>
  </r>
  <r>
    <s v="Ewa"/>
    <s v="Kwiska"/>
    <x v="12"/>
    <d v="2014-06-13T00:00:00"/>
    <d v="2014-06-15T00:00:00"/>
    <n v="892.7"/>
    <s v="EwaKwiska"/>
    <n v="8"/>
    <n v="3"/>
    <x v="45"/>
    <s v="Czerwiec"/>
    <n v="2"/>
  </r>
  <r>
    <s v="Zyta"/>
    <s v="Mazurkiewicz"/>
    <x v="9"/>
    <d v="2014-06-13T00:00:00"/>
    <d v="2014-06-16T00:00:00"/>
    <n v="852.8"/>
    <s v="ZytaMazurkiewicz"/>
    <n v="7"/>
    <n v="4"/>
    <x v="37"/>
    <s v="Czerwiec"/>
    <n v="3"/>
  </r>
  <r>
    <s v="Teresa"/>
    <s v="Moskiewska"/>
    <x v="12"/>
    <d v="2014-06-13T00:00:00"/>
    <d v="2014-06-13T00:00:00"/>
    <n v="494.7"/>
    <s v="TeresaMoskiewska"/>
    <n v="11"/>
    <n v="1"/>
    <x v="23"/>
    <s v="Czerwiec"/>
    <n v="0"/>
  </r>
  <r>
    <s v="Ewelia"/>
    <s v="Nyska"/>
    <x v="6"/>
    <d v="2014-06-13T00:00:00"/>
    <d v="2014-06-13T00:00:00"/>
    <n v="442"/>
    <s v="EweliaNyska"/>
    <n v="10"/>
    <n v="1"/>
    <x v="11"/>
    <s v="Czerwiec"/>
    <n v="0"/>
  </r>
  <r>
    <s v="Rozalia"/>
    <s v="Parad"/>
    <x v="11"/>
    <d v="2014-06-13T00:00:00"/>
    <d v="2014-06-15T00:00:00"/>
    <n v="663.7"/>
    <s v="RozaliaParad"/>
    <n v="7"/>
    <n v="3"/>
    <x v="44"/>
    <s v="Czerwiec"/>
    <n v="2"/>
  </r>
  <r>
    <s v="Krystyna"/>
    <s v="Pleszewska"/>
    <x v="0"/>
    <d v="2014-06-13T00:00:00"/>
    <d v="2014-06-16T00:00:00"/>
    <n v="1313"/>
    <s v="KrystynaPleszewska"/>
    <n v="8"/>
    <n v="4"/>
    <x v="34"/>
    <s v="Czerwiec"/>
    <n v="3"/>
  </r>
  <r>
    <s v="Anna"/>
    <s v="Sobecka"/>
    <x v="3"/>
    <d v="2014-06-13T00:00:00"/>
    <d v="2014-06-15T00:00:00"/>
    <n v="911.5"/>
    <s v="AnnaSobecka"/>
    <n v="9"/>
    <n v="3"/>
    <x v="50"/>
    <s v="Czerwiec"/>
    <n v="2"/>
  </r>
  <r>
    <s v="Albert"/>
    <s v="Marakasz"/>
    <x v="10"/>
    <d v="2014-06-16T00:00:00"/>
    <d v="2014-06-17T00:00:00"/>
    <n v="601"/>
    <s v="AlbertMarakasz"/>
    <n v="14"/>
    <n v="2"/>
    <x v="60"/>
    <s v="Czerwiec"/>
    <n v="1"/>
  </r>
  <r>
    <s v="Ewelia"/>
    <s v="Prus"/>
    <x v="6"/>
    <d v="2014-06-16T00:00:00"/>
    <d v="2014-06-16T00:00:00"/>
    <n v="442"/>
    <s v="EweliaPrus"/>
    <n v="8"/>
    <n v="1"/>
    <x v="11"/>
    <s v="Czerwiec"/>
    <n v="0"/>
  </r>
  <r>
    <s v="Kacper"/>
    <s v="Krajewski"/>
    <x v="7"/>
    <d v="2014-06-19T00:00:00"/>
    <d v="2014-06-22T00:00:00"/>
    <n v="569.5"/>
    <s v="KacperKrajewski"/>
    <n v="10"/>
    <n v="4"/>
    <x v="58"/>
    <s v="Czerwiec"/>
    <n v="3"/>
  </r>
  <r>
    <s v="Zyta"/>
    <s v="Mazurkiewicz"/>
    <x v="5"/>
    <d v="2014-06-19T00:00:00"/>
    <d v="2014-06-20T00:00:00"/>
    <n v="439.7"/>
    <s v="ZytaMazurkiewicz"/>
    <n v="7"/>
    <n v="2"/>
    <x v="5"/>
    <s v="Czerwiec"/>
    <n v="1"/>
  </r>
  <r>
    <s v="Ewelia"/>
    <s v="Nyska"/>
    <x v="11"/>
    <d v="2014-06-19T00:00:00"/>
    <d v="2014-06-22T00:00:00"/>
    <n v="841.7"/>
    <s v="EweliaNyska"/>
    <n v="10"/>
    <n v="4"/>
    <x v="35"/>
    <s v="Czerwiec"/>
    <n v="3"/>
  </r>
  <r>
    <s v="Katarzyna"/>
    <s v="Piotrowska"/>
    <x v="4"/>
    <d v="2014-06-19T00:00:00"/>
    <d v="2014-06-21T00:00:00"/>
    <n v="795.4"/>
    <s v="KatarzynaPiotrowska"/>
    <n v="10"/>
    <n v="3"/>
    <x v="46"/>
    <s v="Czerwiec"/>
    <n v="2"/>
  </r>
  <r>
    <s v="Kamil"/>
    <s v="Pomorski"/>
    <x v="12"/>
    <d v="2014-06-19T00:00:00"/>
    <d v="2014-06-23T00:00:00"/>
    <n v="1290.7"/>
    <s v="KamilPomorski"/>
    <n v="7"/>
    <n v="5"/>
    <x v="29"/>
    <s v="Czerwiec"/>
    <n v="4"/>
  </r>
  <r>
    <s v="Kamil"/>
    <s v="Zabrzeski"/>
    <x v="6"/>
    <d v="2014-06-19T00:00:00"/>
    <d v="2014-06-21T00:00:00"/>
    <n v="698"/>
    <s v="KamilZabrzeski"/>
    <n v="13"/>
    <n v="3"/>
    <x v="27"/>
    <s v="Czerwiec"/>
    <n v="2"/>
  </r>
  <r>
    <s v="Bonifacy"/>
    <s v="Barczewski"/>
    <x v="5"/>
    <d v="2014-06-25T00:00:00"/>
    <d v="2014-06-26T00:00:00"/>
    <n v="439.7"/>
    <s v="BonifacyBarczewski"/>
    <n v="8"/>
    <n v="2"/>
    <x v="5"/>
    <s v="Czerwiec"/>
    <n v="1"/>
  </r>
  <r>
    <s v="Paulina"/>
    <s v="Dok"/>
    <x v="12"/>
    <d v="2014-06-25T00:00:00"/>
    <d v="2014-06-25T00:00:00"/>
    <n v="494.7"/>
    <s v="PaulinaDok"/>
    <n v="7"/>
    <n v="1"/>
    <x v="23"/>
    <s v="Czerwiec"/>
    <n v="0"/>
  </r>
  <r>
    <s v="Paulina"/>
    <s v="Dok"/>
    <x v="3"/>
    <d v="2014-06-25T00:00:00"/>
    <d v="2014-06-27T00:00:00"/>
    <n v="911.5"/>
    <s v="PaulinaDok"/>
    <n v="7"/>
    <n v="3"/>
    <x v="50"/>
    <s v="Czerwiec"/>
    <n v="2"/>
  </r>
  <r>
    <s v="Olivia"/>
    <s v="Gabor"/>
    <x v="0"/>
    <d v="2014-06-25T00:00:00"/>
    <d v="2014-06-26T00:00:00"/>
    <n v="891"/>
    <s v="OliviaGabor"/>
    <n v="16"/>
    <n v="2"/>
    <x v="0"/>
    <s v="Czerwiec"/>
    <n v="1"/>
  </r>
  <r>
    <s v="Amadeusz"/>
    <s v="Helski"/>
    <x v="8"/>
    <d v="2014-06-25T00:00:00"/>
    <d v="2014-06-28T00:00:00"/>
    <n v="665.8"/>
    <s v="AmadeuszHelski"/>
    <n v="9"/>
    <n v="4"/>
    <x v="26"/>
    <s v="Czerwiec"/>
    <n v="3"/>
  </r>
  <r>
    <s v="Kacper"/>
    <s v="Krajewski"/>
    <x v="4"/>
    <d v="2014-06-25T00:00:00"/>
    <d v="2014-06-27T00:00:00"/>
    <n v="795.4"/>
    <s v="KacperKrajewski"/>
    <n v="10"/>
    <n v="3"/>
    <x v="46"/>
    <s v="Czerwiec"/>
    <n v="2"/>
  </r>
  <r>
    <s v="Justyna"/>
    <s v="Laska"/>
    <x v="4"/>
    <d v="2014-06-25T00:00:00"/>
    <d v="2014-06-26T00:00:00"/>
    <n v="654.4"/>
    <s v="JustynaLaska"/>
    <n v="15"/>
    <n v="2"/>
    <x v="4"/>
    <s v="Czerwiec"/>
    <n v="1"/>
  </r>
  <r>
    <s v="Irma"/>
    <s v="Opoczna"/>
    <x v="5"/>
    <d v="2014-06-25T00:00:00"/>
    <d v="2014-06-28T00:00:00"/>
    <n v="737.7"/>
    <s v="IrmaOpoczna"/>
    <n v="9"/>
    <n v="4"/>
    <x v="53"/>
    <s v="Czerwiec"/>
    <n v="3"/>
  </r>
  <r>
    <s v="Lidia"/>
    <s v="Opolska"/>
    <x v="5"/>
    <d v="2014-06-25T00:00:00"/>
    <d v="2014-06-29T00:00:00"/>
    <n v="886.7"/>
    <s v="LidiaOpolska"/>
    <n v="8"/>
    <n v="5"/>
    <x v="59"/>
    <s v="Czerwiec"/>
    <n v="4"/>
  </r>
  <r>
    <s v="Krystyna"/>
    <s v="Pleszewska"/>
    <x v="1"/>
    <d v="2014-06-25T00:00:00"/>
    <d v="2014-06-26T00:00:00"/>
    <n v="295.39999999999998"/>
    <s v="KrystynaPleszewska"/>
    <n v="8"/>
    <n v="2"/>
    <x v="1"/>
    <s v="Czerwiec"/>
    <n v="1"/>
  </r>
  <r>
    <s v="Karolina"/>
    <s v="Podkalicka"/>
    <x v="9"/>
    <d v="2014-06-25T00:00:00"/>
    <d v="2014-06-27T00:00:00"/>
    <n v="689.8"/>
    <s v="KarolinaPodkalicka"/>
    <n v="8"/>
    <n v="3"/>
    <x v="26"/>
    <s v="Czerwiec"/>
    <n v="2"/>
  </r>
  <r>
    <s v="Sebastian"/>
    <s v="Puchacz"/>
    <x v="0"/>
    <d v="2014-06-25T00:00:00"/>
    <d v="2014-06-29T00:00:00"/>
    <n v="1524"/>
    <s v="SebastianPuchacz"/>
    <n v="12"/>
    <n v="5"/>
    <x v="47"/>
    <s v="Czerwiec"/>
    <n v="4"/>
  </r>
  <r>
    <s v="Piotr"/>
    <s v="Roman"/>
    <x v="1"/>
    <d v="2014-06-25T00:00:00"/>
    <d v="2014-06-26T00:00:00"/>
    <n v="295.39999999999998"/>
    <s v="PiotrRoman"/>
    <n v="13"/>
    <n v="2"/>
    <x v="1"/>
    <s v="Czerwiec"/>
    <n v="1"/>
  </r>
  <r>
    <s v="Tomasz"/>
    <s v="Rzepka"/>
    <x v="10"/>
    <d v="2014-06-25T00:00:00"/>
    <d v="2014-06-27T00:00:00"/>
    <n v="760"/>
    <s v="TomaszRzepka"/>
    <n v="17"/>
    <n v="3"/>
    <x v="33"/>
    <s v="Czerwiec"/>
    <n v="2"/>
  </r>
  <r>
    <s v="Anna"/>
    <s v="Sobecka"/>
    <x v="4"/>
    <d v="2014-06-25T00:00:00"/>
    <d v="2014-06-27T00:00:00"/>
    <n v="795.4"/>
    <s v="AnnaSobecka"/>
    <n v="9"/>
    <n v="3"/>
    <x v="46"/>
    <s v="Czerwiec"/>
    <n v="2"/>
  </r>
  <r>
    <s v="Adam"/>
    <s v="Wradoch"/>
    <x v="2"/>
    <d v="2014-06-25T00:00:00"/>
    <d v="2014-06-26T00:00:00"/>
    <n v="302.5"/>
    <s v="AdamWradoch"/>
    <n v="11"/>
    <n v="2"/>
    <x v="2"/>
    <s v="Czerwiec"/>
    <n v="1"/>
  </r>
  <r>
    <s v="Justyna"/>
    <s v="Laska"/>
    <x v="9"/>
    <d v="2014-06-28T00:00:00"/>
    <d v="2014-06-28T00:00:00"/>
    <n v="363.8"/>
    <s v="JustynaLaska"/>
    <n v="15"/>
    <n v="1"/>
    <x v="13"/>
    <s v="Czerwiec"/>
    <n v="0"/>
  </r>
  <r>
    <s v="Piotr"/>
    <s v="Bojarun"/>
    <x v="12"/>
    <d v="2014-07-01T00:00:00"/>
    <d v="2014-07-05T00:00:00"/>
    <n v="1290.7"/>
    <s v="PiotrBojarun"/>
    <n v="10"/>
    <n v="5"/>
    <x v="29"/>
    <s v="Lipiec"/>
    <n v="4"/>
  </r>
  <r>
    <s v="Andrzej"/>
    <s v="Kolarski"/>
    <x v="4"/>
    <d v="2014-07-01T00:00:00"/>
    <d v="2014-07-05T00:00:00"/>
    <n v="1077.4000000000001"/>
    <s v="AndrzejKolarski"/>
    <n v="14"/>
    <n v="5"/>
    <x v="49"/>
    <s v="Lipiec"/>
    <n v="4"/>
  </r>
  <r>
    <s v="Michalina"/>
    <s v="Lamda"/>
    <x v="11"/>
    <d v="2014-07-01T00:00:00"/>
    <d v="2014-07-03T00:00:00"/>
    <n v="663.7"/>
    <s v="MichalinaLamda"/>
    <n v="9"/>
    <n v="3"/>
    <x v="44"/>
    <s v="Lipiec"/>
    <n v="2"/>
  </r>
  <r>
    <s v="Bogumi"/>
    <s v="Lubelski"/>
    <x v="2"/>
    <d v="2014-07-01T00:00:00"/>
    <d v="2014-07-05T00:00:00"/>
    <n v="674.5"/>
    <s v="BogumiLubelski"/>
    <n v="12"/>
    <n v="5"/>
    <x v="61"/>
    <s v="Lipiec"/>
    <n v="4"/>
  </r>
  <r>
    <s v="Teresa"/>
    <s v="Moskiewska"/>
    <x v="3"/>
    <d v="2014-07-01T00:00:00"/>
    <d v="2014-07-03T00:00:00"/>
    <n v="911.5"/>
    <s v="TeresaMoskiewska"/>
    <n v="11"/>
    <n v="3"/>
    <x v="50"/>
    <s v="Lipiec"/>
    <n v="2"/>
  </r>
  <r>
    <s v="Ewelia"/>
    <s v="Prus"/>
    <x v="2"/>
    <d v="2014-07-01T00:00:00"/>
    <d v="2014-07-04T00:00:00"/>
    <n v="550.5"/>
    <s v="EweliaPrus"/>
    <n v="8"/>
    <n v="4"/>
    <x v="22"/>
    <s v="Lipiec"/>
    <n v="3"/>
  </r>
  <r>
    <s v="Anna"/>
    <s v="Augustowska"/>
    <x v="12"/>
    <d v="2014-07-07T00:00:00"/>
    <d v="2014-07-09T00:00:00"/>
    <n v="892.7"/>
    <s v="AnnaAugustowska"/>
    <n v="9"/>
    <n v="3"/>
    <x v="45"/>
    <s v="Lipiec"/>
    <n v="2"/>
  </r>
  <r>
    <s v="Wiktor"/>
    <s v="Czekan"/>
    <x v="6"/>
    <d v="2014-07-07T00:00:00"/>
    <d v="2014-07-09T00:00:00"/>
    <n v="698"/>
    <s v="WiktorCzekan"/>
    <n v="10"/>
    <n v="3"/>
    <x v="27"/>
    <s v="Lipiec"/>
    <n v="2"/>
  </r>
  <r>
    <s v="Jerzy"/>
    <s v="Dusznicki"/>
    <x v="5"/>
    <d v="2014-07-07T00:00:00"/>
    <d v="2014-07-10T00:00:00"/>
    <n v="737.7"/>
    <s v="JerzyDusznicki"/>
    <n v="13"/>
    <n v="4"/>
    <x v="53"/>
    <s v="Lipiec"/>
    <n v="3"/>
  </r>
  <r>
    <s v="Jerzy"/>
    <s v="Granica"/>
    <x v="8"/>
    <d v="2014-07-07T00:00:00"/>
    <d v="2014-07-08T00:00:00"/>
    <n v="407.8"/>
    <s v="JerzyGranica"/>
    <n v="11"/>
    <n v="2"/>
    <x v="10"/>
    <s v="Lipiec"/>
    <n v="1"/>
  </r>
  <r>
    <s v="Amadeusz"/>
    <s v="Helski"/>
    <x v="10"/>
    <d v="2014-07-07T00:00:00"/>
    <d v="2014-07-10T00:00:00"/>
    <n v="919"/>
    <s v="AmadeuszHelski"/>
    <n v="9"/>
    <n v="4"/>
    <x v="62"/>
    <s v="Lipiec"/>
    <n v="3"/>
  </r>
  <r>
    <s v="Marcin"/>
    <s v="Jarskarski"/>
    <x v="5"/>
    <d v="2014-07-07T00:00:00"/>
    <d v="2014-07-08T00:00:00"/>
    <n v="439.7"/>
    <s v="MarcinJarskarski"/>
    <n v="11"/>
    <n v="2"/>
    <x v="5"/>
    <s v="Lipiec"/>
    <n v="1"/>
  </r>
  <r>
    <s v="Andrzej"/>
    <s v="Kolarski"/>
    <x v="4"/>
    <d v="2014-07-07T00:00:00"/>
    <d v="2014-07-09T00:00:00"/>
    <n v="795.4"/>
    <s v="AndrzejKolarski"/>
    <n v="14"/>
    <n v="3"/>
    <x v="46"/>
    <s v="Lipiec"/>
    <n v="2"/>
  </r>
  <r>
    <s v="Bogumi"/>
    <s v="Lubelski"/>
    <x v="2"/>
    <d v="2014-07-07T00:00:00"/>
    <d v="2014-07-08T00:00:00"/>
    <n v="302.5"/>
    <s v="BogumiLubelski"/>
    <n v="12"/>
    <n v="2"/>
    <x v="2"/>
    <s v="Lipiec"/>
    <n v="1"/>
  </r>
  <r>
    <s v="Albert"/>
    <s v="Marakasz"/>
    <x v="9"/>
    <d v="2014-07-07T00:00:00"/>
    <d v="2014-07-07T00:00:00"/>
    <n v="363.8"/>
    <s v="AlbertMarakasz"/>
    <n v="14"/>
    <n v="1"/>
    <x v="13"/>
    <s v="Lipiec"/>
    <n v="0"/>
  </r>
  <r>
    <s v="Lidia"/>
    <s v="Opolska"/>
    <x v="8"/>
    <d v="2014-07-07T00:00:00"/>
    <d v="2014-07-11T00:00:00"/>
    <n v="794.8"/>
    <s v="LidiaOpolska"/>
    <n v="8"/>
    <n v="5"/>
    <x v="36"/>
    <s v="Lipiec"/>
    <n v="4"/>
  </r>
  <r>
    <s v="Maria"/>
    <s v="Ozimek"/>
    <x v="8"/>
    <d v="2014-07-07T00:00:00"/>
    <d v="2014-07-11T00:00:00"/>
    <n v="794.8"/>
    <s v="MariaOzimek"/>
    <n v="8"/>
    <n v="5"/>
    <x v="36"/>
    <s v="Lipiec"/>
    <n v="4"/>
  </r>
  <r>
    <s v="Narcyz"/>
    <s v="Polanicki"/>
    <x v="1"/>
    <d v="2014-07-07T00:00:00"/>
    <d v="2014-07-08T00:00:00"/>
    <n v="295.39999999999998"/>
    <s v="NarcyzPolanicki"/>
    <n v="6"/>
    <n v="2"/>
    <x v="1"/>
    <s v="Lipiec"/>
    <n v="1"/>
  </r>
  <r>
    <s v="Gustaw"/>
    <s v="Poznanski"/>
    <x v="3"/>
    <d v="2014-07-07T00:00:00"/>
    <d v="2014-07-08T00:00:00"/>
    <n v="706.5"/>
    <s v="GustawPoznanski"/>
    <n v="7"/>
    <n v="2"/>
    <x v="56"/>
    <s v="Lipiec"/>
    <n v="1"/>
  </r>
  <r>
    <s v="Piotr"/>
    <s v="Rajczakowski"/>
    <x v="11"/>
    <d v="2014-07-07T00:00:00"/>
    <d v="2014-07-08T00:00:00"/>
    <n v="485.7"/>
    <s v="PiotrRajczakowski"/>
    <n v="11"/>
    <n v="2"/>
    <x v="20"/>
    <s v="Lipiec"/>
    <n v="1"/>
  </r>
  <r>
    <s v="Jan"/>
    <s v="Rzymski"/>
    <x v="11"/>
    <d v="2014-07-07T00:00:00"/>
    <d v="2014-07-10T00:00:00"/>
    <n v="841.7"/>
    <s v="JanRzymski"/>
    <n v="13"/>
    <n v="4"/>
    <x v="35"/>
    <s v="Lipiec"/>
    <n v="3"/>
  </r>
  <r>
    <s v="Albert"/>
    <s v="Marakasz"/>
    <x v="10"/>
    <d v="2014-07-10T00:00:00"/>
    <d v="2014-07-10T00:00:00"/>
    <n v="442"/>
    <s v="AlbertMarakasz"/>
    <n v="14"/>
    <n v="1"/>
    <x v="11"/>
    <s v="Lipiec"/>
    <n v="0"/>
  </r>
  <r>
    <s v="Wiktor"/>
    <s v="Czekan"/>
    <x v="2"/>
    <d v="2014-07-11T00:00:00"/>
    <d v="2014-07-11T00:00:00"/>
    <n v="178.5"/>
    <s v="WiktorCzekan"/>
    <n v="10"/>
    <n v="1"/>
    <x v="9"/>
    <s v="Lipiec"/>
    <n v="0"/>
  </r>
  <r>
    <s v="Sebastian"/>
    <s v="Argonski"/>
    <x v="9"/>
    <d v="2014-07-13T00:00:00"/>
    <d v="2014-07-16T00:00:00"/>
    <n v="852.8"/>
    <s v="SebastianArgonski"/>
    <n v="9"/>
    <n v="4"/>
    <x v="37"/>
    <s v="Lipiec"/>
    <n v="3"/>
  </r>
  <r>
    <s v="Marek"/>
    <s v="Trzeski"/>
    <x v="12"/>
    <d v="2014-07-13T00:00:00"/>
    <d v="2014-07-17T00:00:00"/>
    <n v="1290.7"/>
    <s v="MarekTrzeski"/>
    <n v="9"/>
    <n v="5"/>
    <x v="29"/>
    <s v="Lipiec"/>
    <n v="4"/>
  </r>
  <r>
    <s v="Piotr"/>
    <s v="Rajczakowski"/>
    <x v="3"/>
    <d v="2014-07-14T00:00:00"/>
    <d v="2014-07-14T00:00:00"/>
    <n v="501.5"/>
    <s v="PiotrRajczakowski"/>
    <n v="11"/>
    <n v="1"/>
    <x v="3"/>
    <s v="Lipiec"/>
    <n v="0"/>
  </r>
  <r>
    <s v="Patrycja"/>
    <s v="Czarnoleska"/>
    <x v="11"/>
    <d v="2014-07-15T00:00:00"/>
    <d v="2014-07-15T00:00:00"/>
    <n v="307.7"/>
    <s v="PatrycjaCzarnoleska"/>
    <n v="15"/>
    <n v="1"/>
    <x v="57"/>
    <s v="Lipiec"/>
    <n v="0"/>
  </r>
  <r>
    <s v="Marcin"/>
    <s v="Jarskarski"/>
    <x v="1"/>
    <d v="2014-07-15T00:00:00"/>
    <d v="2014-07-16T00:00:00"/>
    <n v="295.39999999999998"/>
    <s v="MarcinJarskarski"/>
    <n v="11"/>
    <n v="2"/>
    <x v="1"/>
    <s v="Lipiec"/>
    <n v="1"/>
  </r>
  <r>
    <s v="Wojciech"/>
    <s v="Magierowcz"/>
    <x v="4"/>
    <d v="2014-07-15T00:00:00"/>
    <d v="2014-07-15T00:00:00"/>
    <n v="513.4"/>
    <s v="WojciechMagierowcz"/>
    <n v="8"/>
    <n v="1"/>
    <x v="12"/>
    <s v="Lipiec"/>
    <n v="0"/>
  </r>
  <r>
    <s v="Paulina"/>
    <s v="Chorzowska"/>
    <x v="6"/>
    <d v="2014-07-17T00:00:00"/>
    <d v="2014-07-17T00:00:00"/>
    <n v="442"/>
    <s v="PaulinaChorzowska"/>
    <n v="10"/>
    <n v="1"/>
    <x v="11"/>
    <s v="Lipiec"/>
    <n v="0"/>
  </r>
  <r>
    <s v="Janina"/>
    <s v="Bolanowska"/>
    <x v="8"/>
    <d v="2014-07-19T00:00:00"/>
    <d v="2014-07-23T00:00:00"/>
    <n v="794.8"/>
    <s v="JaninaBolanowska"/>
    <n v="8"/>
    <n v="5"/>
    <x v="36"/>
    <s v="Lipiec"/>
    <n v="4"/>
  </r>
  <r>
    <s v="Janina"/>
    <s v="Bolanowska"/>
    <x v="2"/>
    <d v="2014-07-19T00:00:00"/>
    <d v="2014-07-22T00:00:00"/>
    <n v="550.5"/>
    <s v="JaninaBolanowska"/>
    <n v="8"/>
    <n v="4"/>
    <x v="22"/>
    <s v="Lipiec"/>
    <n v="3"/>
  </r>
  <r>
    <s v="Zofia"/>
    <s v="Budzianowska"/>
    <x v="9"/>
    <d v="2014-07-19T00:00:00"/>
    <d v="2014-07-20T00:00:00"/>
    <n v="526.79999999999995"/>
    <s v="ZofiaBudzianowska"/>
    <n v="16"/>
    <n v="2"/>
    <x v="25"/>
    <s v="Lipiec"/>
    <n v="1"/>
  </r>
  <r>
    <s v="Patrycja"/>
    <s v="Czarnoleska"/>
    <x v="7"/>
    <d v="2014-07-19T00:00:00"/>
    <d v="2014-07-23T00:00:00"/>
    <n v="688.5"/>
    <s v="PatrycjaCzarnoleska"/>
    <n v="15"/>
    <n v="5"/>
    <x v="31"/>
    <s v="Lipiec"/>
    <n v="4"/>
  </r>
  <r>
    <s v="Paulina"/>
    <s v="Dok"/>
    <x v="4"/>
    <d v="2014-07-19T00:00:00"/>
    <d v="2014-07-20T00:00:00"/>
    <n v="654.4"/>
    <s v="PaulinaDok"/>
    <n v="7"/>
    <n v="2"/>
    <x v="4"/>
    <s v="Lipiec"/>
    <n v="1"/>
  </r>
  <r>
    <s v="Jerzy"/>
    <s v="Dusznicki"/>
    <x v="11"/>
    <d v="2014-07-19T00:00:00"/>
    <d v="2014-07-20T00:00:00"/>
    <n v="485.7"/>
    <s v="JerzyDusznicki"/>
    <n v="13"/>
    <n v="2"/>
    <x v="20"/>
    <s v="Lipiec"/>
    <n v="1"/>
  </r>
  <r>
    <s v="Edwina"/>
    <s v="Elawa"/>
    <x v="1"/>
    <d v="2014-07-19T00:00:00"/>
    <d v="2014-07-20T00:00:00"/>
    <n v="295.39999999999998"/>
    <s v="EdwinaElawa"/>
    <n v="12"/>
    <n v="2"/>
    <x v="1"/>
    <s v="Lipiec"/>
    <n v="1"/>
  </r>
  <r>
    <s v="Adam"/>
    <s v="Falski"/>
    <x v="5"/>
    <d v="2014-07-19T00:00:00"/>
    <d v="2014-07-23T00:00:00"/>
    <n v="886.7"/>
    <s v="AdamFalski"/>
    <n v="8"/>
    <n v="5"/>
    <x v="59"/>
    <s v="Lipiec"/>
    <n v="4"/>
  </r>
  <r>
    <s v="Justyna"/>
    <s v="Laska"/>
    <x v="5"/>
    <d v="2014-07-19T00:00:00"/>
    <d v="2014-07-20T00:00:00"/>
    <n v="439.7"/>
    <s v="JustynaLaska"/>
    <n v="15"/>
    <n v="2"/>
    <x v="5"/>
    <s v="Lipiec"/>
    <n v="1"/>
  </r>
  <r>
    <s v="Marta"/>
    <s v="Nowowiejska"/>
    <x v="5"/>
    <d v="2014-07-19T00:00:00"/>
    <d v="2014-07-21T00:00:00"/>
    <n v="588.70000000000005"/>
    <s v="MartaNowowiejska"/>
    <n v="6"/>
    <n v="3"/>
    <x v="30"/>
    <s v="Lipiec"/>
    <n v="2"/>
  </r>
  <r>
    <s v="Irma"/>
    <s v="Opoczna"/>
    <x v="4"/>
    <d v="2014-07-19T00:00:00"/>
    <d v="2014-07-21T00:00:00"/>
    <n v="795.4"/>
    <s v="IrmaOpoczna"/>
    <n v="9"/>
    <n v="3"/>
    <x v="46"/>
    <s v="Lipiec"/>
    <n v="2"/>
  </r>
  <r>
    <s v="Piotr"/>
    <s v="Rajczakowski"/>
    <x v="1"/>
    <d v="2014-07-19T00:00:00"/>
    <d v="2014-07-19T00:00:00"/>
    <n v="156.4"/>
    <s v="PiotrRajczakowski"/>
    <n v="11"/>
    <n v="1"/>
    <x v="14"/>
    <s v="Lipiec"/>
    <n v="0"/>
  </r>
  <r>
    <s v="Wiktor"/>
    <s v="Wroblewski"/>
    <x v="4"/>
    <d v="2014-07-19T00:00:00"/>
    <d v="2014-07-23T00:00:00"/>
    <n v="1077.4000000000001"/>
    <s v="WiktorWroblewski"/>
    <n v="8"/>
    <n v="5"/>
    <x v="49"/>
    <s v="Lipiec"/>
    <n v="4"/>
  </r>
  <r>
    <s v="Marcin"/>
    <s v="Jarskarski"/>
    <x v="0"/>
    <d v="2014-07-21T00:00:00"/>
    <d v="2014-07-21T00:00:00"/>
    <n v="680"/>
    <s v="MarcinJarskarski"/>
    <n v="11"/>
    <n v="1"/>
    <x v="21"/>
    <s v="Lipiec"/>
    <n v="0"/>
  </r>
  <r>
    <s v="Katarzyna"/>
    <s v="Piotrowska"/>
    <x v="12"/>
    <d v="2014-07-21T00:00:00"/>
    <d v="2014-07-23T00:00:00"/>
    <n v="892.7"/>
    <s v="KatarzynaPiotrowska"/>
    <n v="10"/>
    <n v="3"/>
    <x v="45"/>
    <s v="Lipiec"/>
    <n v="2"/>
  </r>
  <r>
    <s v="Rozalia"/>
    <s v="Siedlecka"/>
    <x v="11"/>
    <d v="2014-07-21T00:00:00"/>
    <d v="2014-07-21T00:00:00"/>
    <n v="307.7"/>
    <s v="RozaliaSiedlecka"/>
    <n v="11"/>
    <n v="1"/>
    <x v="57"/>
    <s v="Lipiec"/>
    <n v="0"/>
  </r>
  <r>
    <s v="Anna"/>
    <s v="Augustowska"/>
    <x v="5"/>
    <d v="2014-07-25T00:00:00"/>
    <d v="2014-07-28T00:00:00"/>
    <n v="737.7"/>
    <s v="AnnaAugustowska"/>
    <n v="9"/>
    <n v="4"/>
    <x v="53"/>
    <s v="Lipiec"/>
    <n v="3"/>
  </r>
  <r>
    <s v="Dominika"/>
    <s v="Bodera"/>
    <x v="3"/>
    <d v="2014-07-25T00:00:00"/>
    <d v="2014-07-27T00:00:00"/>
    <n v="911.5"/>
    <s v="DominikaBodera"/>
    <n v="13"/>
    <n v="3"/>
    <x v="50"/>
    <s v="Lipiec"/>
    <n v="2"/>
  </r>
  <r>
    <s v="Kornel"/>
    <s v="Czerski"/>
    <x v="7"/>
    <d v="2014-07-25T00:00:00"/>
    <d v="2014-07-29T00:00:00"/>
    <n v="688.5"/>
    <s v="KornelCzerski"/>
    <n v="9"/>
    <n v="5"/>
    <x v="31"/>
    <s v="Lipiec"/>
    <n v="4"/>
  </r>
  <r>
    <s v="Marzena"/>
    <s v="Grab"/>
    <x v="7"/>
    <d v="2014-07-25T00:00:00"/>
    <d v="2014-07-29T00:00:00"/>
    <n v="688.5"/>
    <s v="MarzenaGrab"/>
    <n v="12"/>
    <n v="5"/>
    <x v="31"/>
    <s v="Lipiec"/>
    <n v="4"/>
  </r>
  <r>
    <s v="Paulina"/>
    <s v="Maskor"/>
    <x v="1"/>
    <d v="2014-07-25T00:00:00"/>
    <d v="2014-07-29T00:00:00"/>
    <n v="712.4"/>
    <s v="PaulinaMaskor"/>
    <n v="13"/>
    <n v="5"/>
    <x v="18"/>
    <s v="Lipiec"/>
    <n v="4"/>
  </r>
  <r>
    <s v="Grzegorz"/>
    <s v="Podolski"/>
    <x v="3"/>
    <d v="2014-07-25T00:00:00"/>
    <d v="2014-07-26T00:00:00"/>
    <n v="706.5"/>
    <s v="GrzegorzPodolski"/>
    <n v="14"/>
    <n v="2"/>
    <x v="56"/>
    <s v="Lipiec"/>
    <n v="1"/>
  </r>
  <r>
    <s v="Piotr"/>
    <s v="Armowicz"/>
    <x v="8"/>
    <d v="2014-07-31T00:00:00"/>
    <d v="2014-08-04T00:00:00"/>
    <n v="794.8"/>
    <s v="PiotrArmowicz"/>
    <n v="10"/>
    <n v="5"/>
    <x v="36"/>
    <s v="Lipiec"/>
    <n v="4"/>
  </r>
  <r>
    <s v="Piotr"/>
    <s v="Bojarun"/>
    <x v="12"/>
    <d v="2014-07-31T00:00:00"/>
    <d v="2014-08-03T00:00:00"/>
    <n v="1091.7"/>
    <s v="PiotrBojarun"/>
    <n v="10"/>
    <n v="4"/>
    <x v="42"/>
    <s v="Lipiec"/>
    <n v="3"/>
  </r>
  <r>
    <s v="Zofia"/>
    <s v="Budzianowska"/>
    <x v="12"/>
    <d v="2014-07-31T00:00:00"/>
    <d v="2014-08-02T00:00:00"/>
    <n v="892.7"/>
    <s v="ZofiaBudzianowska"/>
    <n v="16"/>
    <n v="3"/>
    <x v="45"/>
    <s v="Lipiec"/>
    <n v="2"/>
  </r>
  <r>
    <s v="Kornel"/>
    <s v="Czerski"/>
    <x v="6"/>
    <d v="2014-07-31T00:00:00"/>
    <d v="2014-08-01T00:00:00"/>
    <n v="570"/>
    <s v="KornelCzerski"/>
    <n v="9"/>
    <n v="2"/>
    <x v="24"/>
    <s v="Lipiec"/>
    <n v="1"/>
  </r>
  <r>
    <s v="Karolina"/>
    <s v="Janes"/>
    <x v="5"/>
    <d v="2014-07-31T00:00:00"/>
    <d v="2014-08-03T00:00:00"/>
    <n v="737.7"/>
    <s v="KarolinaJanes"/>
    <n v="12"/>
    <n v="4"/>
    <x v="53"/>
    <s v="Lipiec"/>
    <n v="3"/>
  </r>
  <r>
    <s v="Andrzej"/>
    <s v="Kolarski"/>
    <x v="7"/>
    <d v="2014-07-31T00:00:00"/>
    <d v="2014-08-04T00:00:00"/>
    <n v="688.5"/>
    <s v="AndrzejKolarski"/>
    <n v="14"/>
    <n v="5"/>
    <x v="31"/>
    <s v="Lipiec"/>
    <n v="4"/>
  </r>
  <r>
    <s v="Michalina"/>
    <s v="Lamda"/>
    <x v="8"/>
    <d v="2014-07-31T00:00:00"/>
    <d v="2014-08-02T00:00:00"/>
    <n v="536.79999999999995"/>
    <s v="MichalinaLamda"/>
    <n v="9"/>
    <n v="3"/>
    <x v="55"/>
    <s v="Lipiec"/>
    <n v="2"/>
  </r>
  <r>
    <s v="Albert"/>
    <s v="Marakasz"/>
    <x v="9"/>
    <d v="2014-07-31T00:00:00"/>
    <d v="2014-08-01T00:00:00"/>
    <n v="526.79999999999995"/>
    <s v="AlbertMarakasz"/>
    <n v="14"/>
    <n v="2"/>
    <x v="25"/>
    <s v="Lipiec"/>
    <n v="1"/>
  </r>
  <r>
    <s v="Kazimiera"/>
    <s v="Parczewska"/>
    <x v="0"/>
    <d v="2014-07-31T00:00:00"/>
    <d v="2014-08-04T00:00:00"/>
    <n v="1524"/>
    <s v="KazimieraParczewska"/>
    <n v="11"/>
    <n v="5"/>
    <x v="47"/>
    <s v="Lipiec"/>
    <n v="4"/>
  </r>
  <r>
    <s v="Daria"/>
    <s v="Paryska"/>
    <x v="3"/>
    <d v="2014-07-31T00:00:00"/>
    <d v="2014-08-03T00:00:00"/>
    <n v="1116.5"/>
    <s v="DariaParyska"/>
    <n v="10"/>
    <n v="4"/>
    <x v="19"/>
    <s v="Lipiec"/>
    <n v="3"/>
  </r>
  <r>
    <s v="Zuzanna"/>
    <s v="Piotrkowska"/>
    <x v="1"/>
    <d v="2014-07-31T00:00:00"/>
    <d v="2014-08-01T00:00:00"/>
    <n v="295.39999999999998"/>
    <s v="ZuzannaPiotrkowska"/>
    <n v="15"/>
    <n v="2"/>
    <x v="1"/>
    <s v="Lipiec"/>
    <n v="1"/>
  </r>
  <r>
    <s v="Grzegorz"/>
    <s v="Podolski"/>
    <x v="12"/>
    <d v="2014-07-31T00:00:00"/>
    <d v="2014-08-01T00:00:00"/>
    <n v="693.7"/>
    <s v="GrzegorzPodolski"/>
    <n v="14"/>
    <n v="2"/>
    <x v="32"/>
    <s v="Lipiec"/>
    <n v="1"/>
  </r>
  <r>
    <s v="Sebastian"/>
    <s v="Puchacz"/>
    <x v="10"/>
    <d v="2014-07-31T00:00:00"/>
    <d v="2014-08-01T00:00:00"/>
    <n v="601"/>
    <s v="SebastianPuchacz"/>
    <n v="12"/>
    <n v="2"/>
    <x v="60"/>
    <s v="Lipiec"/>
    <n v="1"/>
  </r>
  <r>
    <s v="Piotr"/>
    <s v="Roman"/>
    <x v="0"/>
    <d v="2014-07-31T00:00:00"/>
    <d v="2014-08-03T00:00:00"/>
    <n v="1313"/>
    <s v="PiotrRoman"/>
    <n v="13"/>
    <n v="4"/>
    <x v="34"/>
    <s v="Lipiec"/>
    <n v="3"/>
  </r>
  <r>
    <s v="Tomasz"/>
    <s v="Rzepka"/>
    <x v="8"/>
    <d v="2014-07-31T00:00:00"/>
    <d v="2014-08-01T00:00:00"/>
    <n v="407.8"/>
    <s v="TomaszRzepka"/>
    <n v="17"/>
    <n v="2"/>
    <x v="10"/>
    <s v="Lipiec"/>
    <n v="1"/>
  </r>
  <r>
    <s v="Jan"/>
    <s v="Rzymski"/>
    <x v="11"/>
    <d v="2014-07-31T00:00:00"/>
    <d v="2014-08-03T00:00:00"/>
    <n v="841.7"/>
    <s v="JanRzymski"/>
    <n v="13"/>
    <n v="4"/>
    <x v="35"/>
    <s v="Lipiec"/>
    <n v="3"/>
  </r>
  <r>
    <s v="Zofia"/>
    <s v="Seredycka"/>
    <x v="6"/>
    <d v="2014-07-31T00:00:00"/>
    <d v="2014-08-04T00:00:00"/>
    <n v="954"/>
    <s v="ZofiaSeredycka"/>
    <n v="15"/>
    <n v="5"/>
    <x v="28"/>
    <s v="Lipiec"/>
    <n v="4"/>
  </r>
  <r>
    <s v="Piotr"/>
    <s v="Sworacz"/>
    <x v="7"/>
    <d v="2014-07-31T00:00:00"/>
    <d v="2014-08-02T00:00:00"/>
    <n v="450.5"/>
    <s v="PiotrSworacz"/>
    <n v="10"/>
    <n v="3"/>
    <x v="8"/>
    <s v="Lipiec"/>
    <n v="2"/>
  </r>
  <r>
    <s v="Paulina"/>
    <s v="Basala"/>
    <x v="8"/>
    <d v="2014-08-06T00:00:00"/>
    <d v="2014-08-07T00:00:00"/>
    <n v="407.8"/>
    <s v="PaulinaBasala"/>
    <n v="8"/>
    <n v="2"/>
    <x v="10"/>
    <s v="Sierpień"/>
    <n v="1"/>
  </r>
  <r>
    <s v="Bogumi"/>
    <s v="Lubelski"/>
    <x v="3"/>
    <d v="2014-08-06T00:00:00"/>
    <d v="2014-08-07T00:00:00"/>
    <n v="706.5"/>
    <s v="BogumiLubelski"/>
    <n v="12"/>
    <n v="2"/>
    <x v="56"/>
    <s v="Sierpień"/>
    <n v="1"/>
  </r>
  <r>
    <s v="Jerzy"/>
    <s v="Misiek"/>
    <x v="6"/>
    <d v="2014-08-06T00:00:00"/>
    <d v="2014-08-10T00:00:00"/>
    <n v="954"/>
    <s v="JerzyMisiek"/>
    <n v="11"/>
    <n v="5"/>
    <x v="28"/>
    <s v="Sierpień"/>
    <n v="4"/>
  </r>
  <r>
    <s v="Piotr"/>
    <s v="Rajczakowski"/>
    <x v="7"/>
    <d v="2014-08-06T00:00:00"/>
    <d v="2014-08-10T00:00:00"/>
    <n v="688.5"/>
    <s v="PiotrRajczakowski"/>
    <n v="11"/>
    <n v="5"/>
    <x v="31"/>
    <s v="Sierpień"/>
    <n v="4"/>
  </r>
  <r>
    <s v="Zofia"/>
    <s v="Seredycka"/>
    <x v="9"/>
    <d v="2014-08-06T00:00:00"/>
    <d v="2014-08-09T00:00:00"/>
    <n v="852.8"/>
    <s v="ZofiaSeredycka"/>
    <n v="15"/>
    <n v="4"/>
    <x v="37"/>
    <s v="Sierpień"/>
    <n v="3"/>
  </r>
  <r>
    <s v="Bogumi"/>
    <s v="Lubelski"/>
    <x v="11"/>
    <d v="2014-08-09T00:00:00"/>
    <d v="2014-08-09T00:00:00"/>
    <n v="307.7"/>
    <s v="BogumiLubelski"/>
    <n v="12"/>
    <n v="1"/>
    <x v="57"/>
    <s v="Sierpień"/>
    <n v="0"/>
  </r>
  <r>
    <s v="Patrycja"/>
    <s v="Andrycz"/>
    <x v="0"/>
    <d v="2014-08-12T00:00:00"/>
    <d v="2014-08-16T00:00:00"/>
    <n v="1524"/>
    <s v="PatrycjaAndrycz"/>
    <n v="12"/>
    <n v="5"/>
    <x v="47"/>
    <s v="Sierpień"/>
    <n v="4"/>
  </r>
  <r>
    <s v="Anna"/>
    <s v="Augustowska"/>
    <x v="9"/>
    <d v="2014-08-12T00:00:00"/>
    <d v="2014-08-13T00:00:00"/>
    <n v="526.79999999999995"/>
    <s v="AnnaAugustowska"/>
    <n v="9"/>
    <n v="2"/>
    <x v="25"/>
    <s v="Sierpień"/>
    <n v="1"/>
  </r>
  <r>
    <s v="Zofia"/>
    <s v="Budzianowska"/>
    <x v="5"/>
    <d v="2014-08-12T00:00:00"/>
    <d v="2014-08-14T00:00:00"/>
    <n v="588.70000000000005"/>
    <s v="ZofiaBudzianowska"/>
    <n v="16"/>
    <n v="3"/>
    <x v="30"/>
    <s v="Sierpień"/>
    <n v="2"/>
  </r>
  <r>
    <s v="Eustachy"/>
    <s v="Bydgoski"/>
    <x v="5"/>
    <d v="2014-08-12T00:00:00"/>
    <d v="2014-08-12T00:00:00"/>
    <n v="290.7"/>
    <s v="EustachyBydgoski"/>
    <n v="6"/>
    <n v="1"/>
    <x v="17"/>
    <s v="Sierpień"/>
    <n v="0"/>
  </r>
  <r>
    <s v="Edwina"/>
    <s v="Elawa"/>
    <x v="11"/>
    <d v="2014-08-12T00:00:00"/>
    <d v="2014-08-14T00:00:00"/>
    <n v="663.7"/>
    <s v="EdwinaElawa"/>
    <n v="12"/>
    <n v="3"/>
    <x v="44"/>
    <s v="Sierpień"/>
    <n v="2"/>
  </r>
  <r>
    <s v="Marzena"/>
    <s v="Grab"/>
    <x v="8"/>
    <d v="2014-08-12T00:00:00"/>
    <d v="2014-08-14T00:00:00"/>
    <n v="536.79999999999995"/>
    <s v="MarzenaGrab"/>
    <n v="12"/>
    <n v="3"/>
    <x v="55"/>
    <s v="Sierpień"/>
    <n v="2"/>
  </r>
  <r>
    <s v="Justyna"/>
    <s v="Kolska"/>
    <x v="9"/>
    <d v="2014-08-12T00:00:00"/>
    <d v="2014-08-13T00:00:00"/>
    <n v="526.79999999999995"/>
    <s v="JustynaKolska"/>
    <n v="8"/>
    <n v="2"/>
    <x v="25"/>
    <s v="Sierpień"/>
    <n v="1"/>
  </r>
  <r>
    <s v="Wojciech"/>
    <s v="Krokus"/>
    <x v="0"/>
    <d v="2014-08-12T00:00:00"/>
    <d v="2014-08-13T00:00:00"/>
    <n v="891"/>
    <s v="WojciechKrokus"/>
    <n v="10"/>
    <n v="2"/>
    <x v="0"/>
    <s v="Sierpień"/>
    <n v="1"/>
  </r>
  <r>
    <s v="Wojciech"/>
    <s v="Magierowcz"/>
    <x v="3"/>
    <d v="2014-08-12T00:00:00"/>
    <d v="2014-08-16T00:00:00"/>
    <n v="1321.5"/>
    <s v="WojciechMagierowcz"/>
    <n v="8"/>
    <n v="5"/>
    <x v="51"/>
    <s v="Sierpień"/>
    <n v="4"/>
  </r>
  <r>
    <s v="Adam"/>
    <s v="Markowski"/>
    <x v="12"/>
    <d v="2014-08-12T00:00:00"/>
    <d v="2014-08-12T00:00:00"/>
    <n v="494.7"/>
    <s v="AdamMarkowski"/>
    <n v="8"/>
    <n v="1"/>
    <x v="23"/>
    <s v="Sierpień"/>
    <n v="0"/>
  </r>
  <r>
    <s v="Zyta"/>
    <s v="Mazurkiewicz"/>
    <x v="7"/>
    <d v="2014-08-12T00:00:00"/>
    <d v="2014-08-16T00:00:00"/>
    <n v="688.5"/>
    <s v="ZytaMazurkiewicz"/>
    <n v="7"/>
    <n v="5"/>
    <x v="31"/>
    <s v="Sierpień"/>
    <n v="4"/>
  </r>
  <r>
    <s v="Jerzy"/>
    <s v="Misiek"/>
    <x v="12"/>
    <d v="2014-08-12T00:00:00"/>
    <d v="2014-08-12T00:00:00"/>
    <n v="494.7"/>
    <s v="JerzyMisiek"/>
    <n v="11"/>
    <n v="1"/>
    <x v="23"/>
    <s v="Sierpień"/>
    <n v="0"/>
  </r>
  <r>
    <s v="Malwina"/>
    <s v="Papkin"/>
    <x v="9"/>
    <d v="2014-08-12T00:00:00"/>
    <d v="2014-08-14T00:00:00"/>
    <n v="689.8"/>
    <s v="MalwinaPapkin"/>
    <n v="11"/>
    <n v="3"/>
    <x v="26"/>
    <s v="Sierpień"/>
    <n v="2"/>
  </r>
  <r>
    <s v="Jan"/>
    <s v="Rzymski"/>
    <x v="2"/>
    <d v="2014-08-12T00:00:00"/>
    <d v="2014-08-16T00:00:00"/>
    <n v="674.5"/>
    <s v="JanRzymski"/>
    <n v="13"/>
    <n v="5"/>
    <x v="61"/>
    <s v="Sierpień"/>
    <n v="4"/>
  </r>
  <r>
    <s v="Zofia"/>
    <s v="Seredycka"/>
    <x v="11"/>
    <d v="2014-08-12T00:00:00"/>
    <d v="2014-08-14T00:00:00"/>
    <n v="663.7"/>
    <s v="ZofiaSeredycka"/>
    <n v="15"/>
    <n v="3"/>
    <x v="44"/>
    <s v="Sierpień"/>
    <n v="2"/>
  </r>
  <r>
    <s v="Marek"/>
    <s v="Trzeski"/>
    <x v="10"/>
    <d v="2014-08-12T00:00:00"/>
    <d v="2014-08-14T00:00:00"/>
    <n v="760"/>
    <s v="MarekTrzeski"/>
    <n v="9"/>
    <n v="3"/>
    <x v="33"/>
    <s v="Sierpień"/>
    <n v="2"/>
  </r>
  <r>
    <s v="Kamil"/>
    <s v="Zabrzeski"/>
    <x v="9"/>
    <d v="2014-08-12T00:00:00"/>
    <d v="2014-08-16T00:00:00"/>
    <n v="1015.8"/>
    <s v="KamilZabrzeski"/>
    <n v="13"/>
    <n v="5"/>
    <x v="43"/>
    <s v="Sierpień"/>
    <n v="4"/>
  </r>
  <r>
    <s v="Jerzy"/>
    <s v="Misiek"/>
    <x v="9"/>
    <d v="2014-08-14T00:00:00"/>
    <d v="2014-08-14T00:00:00"/>
    <n v="363.8"/>
    <s v="JerzyMisiek"/>
    <n v="11"/>
    <n v="1"/>
    <x v="13"/>
    <s v="Sierpień"/>
    <n v="0"/>
  </r>
  <r>
    <s v="Zofia"/>
    <s v="Budzianowska"/>
    <x v="0"/>
    <d v="2014-08-18T00:00:00"/>
    <d v="2014-08-20T00:00:00"/>
    <n v="1102"/>
    <s v="ZofiaBudzianowska"/>
    <n v="16"/>
    <n v="3"/>
    <x v="39"/>
    <s v="Sierpień"/>
    <n v="2"/>
  </r>
  <r>
    <s v="Paulina"/>
    <s v="Dok"/>
    <x v="5"/>
    <d v="2014-08-18T00:00:00"/>
    <d v="2014-08-22T00:00:00"/>
    <n v="886.7"/>
    <s v="PaulinaDok"/>
    <n v="7"/>
    <n v="5"/>
    <x v="59"/>
    <s v="Sierpień"/>
    <n v="4"/>
  </r>
  <r>
    <s v="Marek"/>
    <s v="Holski"/>
    <x v="1"/>
    <d v="2014-08-18T00:00:00"/>
    <d v="2014-08-19T00:00:00"/>
    <n v="295.39999999999998"/>
    <s v="MarekHolski"/>
    <n v="7"/>
    <n v="2"/>
    <x v="1"/>
    <s v="Sierpień"/>
    <n v="1"/>
  </r>
  <r>
    <s v="Adam"/>
    <s v="Markowski"/>
    <x v="0"/>
    <d v="2014-08-18T00:00:00"/>
    <d v="2014-08-19T00:00:00"/>
    <n v="891"/>
    <s v="AdamMarkowski"/>
    <n v="8"/>
    <n v="2"/>
    <x v="0"/>
    <s v="Sierpień"/>
    <n v="1"/>
  </r>
  <r>
    <s v="Irma"/>
    <s v="Opoczna"/>
    <x v="9"/>
    <d v="2014-08-18T00:00:00"/>
    <d v="2014-08-20T00:00:00"/>
    <n v="689.8"/>
    <s v="IrmaOpoczna"/>
    <n v="9"/>
    <n v="3"/>
    <x v="26"/>
    <s v="Sierpień"/>
    <n v="2"/>
  </r>
  <r>
    <s v="Tomasz"/>
    <s v="Rzepka"/>
    <x v="3"/>
    <d v="2014-08-18T00:00:00"/>
    <d v="2014-08-20T00:00:00"/>
    <n v="911.5"/>
    <s v="TomaszRzepka"/>
    <n v="17"/>
    <n v="3"/>
    <x v="50"/>
    <s v="Sierpień"/>
    <n v="2"/>
  </r>
  <r>
    <s v="Piotr"/>
    <s v="Armowicz"/>
    <x v="7"/>
    <d v="2014-08-24T00:00:00"/>
    <d v="2014-08-26T00:00:00"/>
    <n v="450.5"/>
    <s v="PiotrArmowicz"/>
    <n v="10"/>
    <n v="3"/>
    <x v="8"/>
    <s v="Sierpień"/>
    <n v="2"/>
  </r>
  <r>
    <s v="Karolina"/>
    <s v="Arska"/>
    <x v="0"/>
    <d v="2014-08-24T00:00:00"/>
    <d v="2014-08-28T00:00:00"/>
    <n v="1524"/>
    <s v="KarolinaArska"/>
    <n v="12"/>
    <n v="5"/>
    <x v="47"/>
    <s v="Sierpień"/>
    <n v="4"/>
  </r>
  <r>
    <s v="Andrzej"/>
    <s v="Barcz"/>
    <x v="3"/>
    <d v="2014-08-24T00:00:00"/>
    <d v="2014-08-25T00:00:00"/>
    <n v="706.5"/>
    <s v="AndrzejBarcz"/>
    <n v="7"/>
    <n v="2"/>
    <x v="56"/>
    <s v="Sierpień"/>
    <n v="1"/>
  </r>
  <r>
    <s v="Wiktor"/>
    <s v="Budzis"/>
    <x v="4"/>
    <d v="2014-08-24T00:00:00"/>
    <d v="2014-08-28T00:00:00"/>
    <n v="1077.4000000000001"/>
    <s v="WiktorBudzis"/>
    <n v="12"/>
    <n v="5"/>
    <x v="49"/>
    <s v="Sierpień"/>
    <n v="4"/>
  </r>
  <r>
    <s v="Janusz"/>
    <s v="Jurkicz"/>
    <x v="0"/>
    <d v="2014-08-24T00:00:00"/>
    <d v="2014-08-25T00:00:00"/>
    <n v="891"/>
    <s v="JanuszJurkicz"/>
    <n v="5"/>
    <n v="2"/>
    <x v="0"/>
    <s v="Sierpień"/>
    <n v="1"/>
  </r>
  <r>
    <s v="Kacper"/>
    <s v="Krajewski"/>
    <x v="3"/>
    <d v="2014-08-24T00:00:00"/>
    <d v="2014-08-27T00:00:00"/>
    <n v="1116.5"/>
    <s v="KacperKrajewski"/>
    <n v="10"/>
    <n v="4"/>
    <x v="19"/>
    <s v="Sierpień"/>
    <n v="3"/>
  </r>
  <r>
    <s v="Justyna"/>
    <s v="Laska"/>
    <x v="7"/>
    <d v="2014-08-24T00:00:00"/>
    <d v="2014-08-28T00:00:00"/>
    <n v="688.5"/>
    <s v="JustynaLaska"/>
    <n v="15"/>
    <n v="5"/>
    <x v="31"/>
    <s v="Sierpień"/>
    <n v="4"/>
  </r>
  <r>
    <s v="Irma"/>
    <s v="Opoczna"/>
    <x v="3"/>
    <d v="2014-08-24T00:00:00"/>
    <d v="2014-08-27T00:00:00"/>
    <n v="1116.5"/>
    <s v="IrmaOpoczna"/>
    <n v="9"/>
    <n v="4"/>
    <x v="19"/>
    <s v="Sierpień"/>
    <n v="3"/>
  </r>
  <r>
    <s v="Zuzanna"/>
    <s v="Piotrkowska"/>
    <x v="5"/>
    <d v="2014-08-24T00:00:00"/>
    <d v="2014-08-28T00:00:00"/>
    <n v="886.7"/>
    <s v="ZuzannaPiotrkowska"/>
    <n v="15"/>
    <n v="5"/>
    <x v="59"/>
    <s v="Sierpień"/>
    <n v="4"/>
  </r>
  <r>
    <s v="Tomasz"/>
    <s v="Rzepka"/>
    <x v="12"/>
    <d v="2014-08-24T00:00:00"/>
    <d v="2014-08-26T00:00:00"/>
    <n v="892.7"/>
    <s v="TomaszRzepka"/>
    <n v="17"/>
    <n v="3"/>
    <x v="45"/>
    <s v="Sierpień"/>
    <n v="2"/>
  </r>
  <r>
    <s v="Adam"/>
    <s v="Wradoch"/>
    <x v="2"/>
    <d v="2014-08-24T00:00:00"/>
    <d v="2014-08-28T00:00:00"/>
    <n v="674.5"/>
    <s v="AdamWradoch"/>
    <n v="11"/>
    <n v="5"/>
    <x v="61"/>
    <s v="Sierpień"/>
    <n v="4"/>
  </r>
  <r>
    <s v="Olivia"/>
    <s v="Gabor"/>
    <x v="0"/>
    <d v="2014-08-25T00:00:00"/>
    <d v="2014-08-26T00:00:00"/>
    <n v="891"/>
    <s v="OliviaGabor"/>
    <n v="16"/>
    <n v="2"/>
    <x v="0"/>
    <s v="Sierpień"/>
    <n v="1"/>
  </r>
  <r>
    <s v="Kazimiera"/>
    <s v="Parczewska"/>
    <x v="4"/>
    <d v="2014-08-25T00:00:00"/>
    <d v="2014-08-26T00:00:00"/>
    <n v="654.4"/>
    <s v="KazimieraParczewska"/>
    <n v="11"/>
    <n v="2"/>
    <x v="4"/>
    <s v="Sierpień"/>
    <n v="1"/>
  </r>
  <r>
    <s v="Kamil"/>
    <s v="Pomorski"/>
    <x v="10"/>
    <d v="2014-08-25T00:00:00"/>
    <d v="2014-08-27T00:00:00"/>
    <n v="760"/>
    <s v="KamilPomorski"/>
    <n v="7"/>
    <n v="3"/>
    <x v="33"/>
    <s v="Sierpień"/>
    <n v="2"/>
  </r>
  <r>
    <s v="Piotr"/>
    <s v="Roman"/>
    <x v="8"/>
    <d v="2014-08-25T00:00:00"/>
    <d v="2014-08-26T00:00:00"/>
    <n v="407.8"/>
    <s v="PiotrRoman"/>
    <n v="13"/>
    <n v="2"/>
    <x v="10"/>
    <s v="Sierpień"/>
    <n v="1"/>
  </r>
  <r>
    <s v="Kamil"/>
    <s v="Zabrzeski"/>
    <x v="4"/>
    <d v="2014-08-25T00:00:00"/>
    <d v="2014-08-26T00:00:00"/>
    <n v="654.4"/>
    <s v="KamilZabrzeski"/>
    <n v="13"/>
    <n v="2"/>
    <x v="4"/>
    <s v="Sierpień"/>
    <n v="1"/>
  </r>
  <r>
    <s v="Jerzy"/>
    <s v="Granica"/>
    <x v="8"/>
    <d v="2014-08-26T00:00:00"/>
    <d v="2014-08-27T00:00:00"/>
    <n v="407.8"/>
    <s v="JerzyGranica"/>
    <n v="11"/>
    <n v="2"/>
    <x v="10"/>
    <s v="Sierpień"/>
    <n v="1"/>
  </r>
  <r>
    <s v="Zofia"/>
    <s v="Maselska"/>
    <x v="12"/>
    <d v="2014-08-27T00:00:00"/>
    <d v="2014-08-27T00:00:00"/>
    <n v="494.7"/>
    <s v="ZofiaMaselska"/>
    <n v="11"/>
    <n v="1"/>
    <x v="23"/>
    <s v="Sierpień"/>
    <n v="0"/>
  </r>
  <r>
    <s v="Eustachy"/>
    <s v="Bydgoski"/>
    <x v="9"/>
    <d v="2014-08-30T00:00:00"/>
    <d v="2014-09-02T00:00:00"/>
    <n v="852.8"/>
    <s v="EustachyBydgoski"/>
    <n v="6"/>
    <n v="4"/>
    <x v="37"/>
    <s v="Sierpień"/>
    <n v="3"/>
  </r>
  <r>
    <s v="Olivia"/>
    <s v="Gabor"/>
    <x v="12"/>
    <d v="2014-08-30T00:00:00"/>
    <d v="2014-08-31T00:00:00"/>
    <n v="693.7"/>
    <s v="OliviaGabor"/>
    <n v="16"/>
    <n v="2"/>
    <x v="32"/>
    <s v="Sierpień"/>
    <n v="1"/>
  </r>
  <r>
    <s v="Jerzy"/>
    <s v="Granica"/>
    <x v="1"/>
    <d v="2014-08-30T00:00:00"/>
    <d v="2014-09-01T00:00:00"/>
    <n v="434.4"/>
    <s v="JerzyGranica"/>
    <n v="11"/>
    <n v="3"/>
    <x v="54"/>
    <s v="Sierpień"/>
    <n v="2"/>
  </r>
  <r>
    <s v="Kornel"/>
    <s v="Henrykowski"/>
    <x v="11"/>
    <d v="2014-08-30T00:00:00"/>
    <d v="2014-08-31T00:00:00"/>
    <n v="485.7"/>
    <s v="KornelHenrykowski"/>
    <n v="13"/>
    <n v="2"/>
    <x v="20"/>
    <s v="Sierpień"/>
    <n v="1"/>
  </r>
  <r>
    <s v="Zuzanna"/>
    <s v="Piotrkowska"/>
    <x v="0"/>
    <d v="2014-08-30T00:00:00"/>
    <d v="2014-08-31T00:00:00"/>
    <n v="891"/>
    <s v="ZuzannaPiotrkowska"/>
    <n v="15"/>
    <n v="2"/>
    <x v="0"/>
    <s v="Sierpień"/>
    <n v="1"/>
  </r>
  <r>
    <s v="Karol"/>
    <s v="Witkiewicz"/>
    <x v="3"/>
    <d v="2014-08-30T00:00:00"/>
    <d v="2014-09-03T00:00:00"/>
    <n v="1321.5"/>
    <s v="KarolWitkiewicz"/>
    <n v="8"/>
    <n v="5"/>
    <x v="51"/>
    <s v="Sierpień"/>
    <n v="4"/>
  </r>
  <r>
    <s v="Katarzyna"/>
    <s v="Piotrowska"/>
    <x v="2"/>
    <d v="2014-09-03T00:00:00"/>
    <d v="2014-09-06T00:00:00"/>
    <n v="550.5"/>
    <s v="KatarzynaPiotrowska"/>
    <n v="10"/>
    <n v="4"/>
    <x v="22"/>
    <s v="Wrzesień"/>
    <n v="3"/>
  </r>
  <r>
    <s v="Sebastian"/>
    <s v="Argonski"/>
    <x v="5"/>
    <d v="2014-09-04T00:00:00"/>
    <d v="2014-09-05T00:00:00"/>
    <n v="439.7"/>
    <s v="SebastianArgonski"/>
    <n v="9"/>
    <n v="2"/>
    <x v="5"/>
    <s v="Wrzesień"/>
    <n v="1"/>
  </r>
  <r>
    <s v="Karolina"/>
    <s v="Arska"/>
    <x v="7"/>
    <d v="2014-09-04T00:00:00"/>
    <d v="2014-09-07T00:00:00"/>
    <n v="569.5"/>
    <s v="KarolinaArska"/>
    <n v="12"/>
    <n v="4"/>
    <x v="58"/>
    <s v="Wrzesień"/>
    <n v="3"/>
  </r>
  <r>
    <s v="Dominika"/>
    <s v="Bodera"/>
    <x v="2"/>
    <d v="2014-09-04T00:00:00"/>
    <d v="2014-09-07T00:00:00"/>
    <n v="550.5"/>
    <s v="DominikaBodera"/>
    <n v="13"/>
    <n v="4"/>
    <x v="22"/>
    <s v="Wrzesień"/>
    <n v="3"/>
  </r>
  <r>
    <s v="Zofia"/>
    <s v="Budzianowska"/>
    <x v="5"/>
    <d v="2014-09-04T00:00:00"/>
    <d v="2014-09-05T00:00:00"/>
    <n v="439.7"/>
    <s v="ZofiaBudzianowska"/>
    <n v="16"/>
    <n v="2"/>
    <x v="5"/>
    <s v="Wrzesień"/>
    <n v="1"/>
  </r>
  <r>
    <s v="Patrycja"/>
    <s v="Czarnoleska"/>
    <x v="5"/>
    <d v="2014-09-04T00:00:00"/>
    <d v="2014-09-04T00:00:00"/>
    <n v="290.7"/>
    <s v="PatrycjaCzarnoleska"/>
    <n v="15"/>
    <n v="1"/>
    <x v="17"/>
    <s v="Wrzesień"/>
    <n v="0"/>
  </r>
  <r>
    <s v="Edwina"/>
    <s v="Elawa"/>
    <x v="4"/>
    <d v="2014-09-04T00:00:00"/>
    <d v="2014-09-08T00:00:00"/>
    <n v="1077.4000000000001"/>
    <s v="EdwinaElawa"/>
    <n v="12"/>
    <n v="5"/>
    <x v="49"/>
    <s v="Wrzesień"/>
    <n v="4"/>
  </r>
  <r>
    <s v="Kornel"/>
    <s v="Henrykowski"/>
    <x v="2"/>
    <d v="2014-09-04T00:00:00"/>
    <d v="2014-09-06T00:00:00"/>
    <n v="426.5"/>
    <s v="KornelHenrykowski"/>
    <n v="13"/>
    <n v="3"/>
    <x v="48"/>
    <s v="Wrzesień"/>
    <n v="2"/>
  </r>
  <r>
    <s v="Andrzej"/>
    <s v="Klajn"/>
    <x v="6"/>
    <d v="2014-09-04T00:00:00"/>
    <d v="2014-09-05T00:00:00"/>
    <n v="570"/>
    <s v="AndrzejKlajn"/>
    <n v="13"/>
    <n v="2"/>
    <x v="24"/>
    <s v="Wrzesień"/>
    <n v="1"/>
  </r>
  <r>
    <s v="Justyna"/>
    <s v="Krynicka"/>
    <x v="5"/>
    <d v="2014-09-04T00:00:00"/>
    <d v="2014-09-04T00:00:00"/>
    <n v="290.7"/>
    <s v="JustynaKrynicka"/>
    <n v="13"/>
    <n v="1"/>
    <x v="17"/>
    <s v="Wrzesień"/>
    <n v="0"/>
  </r>
  <r>
    <s v="Bogumi"/>
    <s v="Lubelski"/>
    <x v="4"/>
    <d v="2014-09-04T00:00:00"/>
    <d v="2014-09-05T00:00:00"/>
    <n v="654.4"/>
    <s v="BogumiLubelski"/>
    <n v="12"/>
    <n v="2"/>
    <x v="4"/>
    <s v="Wrzesień"/>
    <n v="1"/>
  </r>
  <r>
    <s v="Ewelia"/>
    <s v="Nyska"/>
    <x v="11"/>
    <d v="2014-09-04T00:00:00"/>
    <d v="2014-09-08T00:00:00"/>
    <n v="1019.7"/>
    <s v="EweliaNyska"/>
    <n v="10"/>
    <n v="5"/>
    <x v="41"/>
    <s v="Wrzesień"/>
    <n v="4"/>
  </r>
  <r>
    <s v="Malwina"/>
    <s v="Papkin"/>
    <x v="1"/>
    <d v="2014-09-04T00:00:00"/>
    <d v="2014-09-07T00:00:00"/>
    <n v="573.4"/>
    <s v="MalwinaPapkin"/>
    <n v="11"/>
    <n v="4"/>
    <x v="38"/>
    <s v="Wrzesień"/>
    <n v="3"/>
  </r>
  <r>
    <s v="January"/>
    <s v="Pluta"/>
    <x v="3"/>
    <d v="2014-09-04T00:00:00"/>
    <d v="2014-09-07T00:00:00"/>
    <n v="1116.5"/>
    <s v="JanuaryPluta"/>
    <n v="7"/>
    <n v="4"/>
    <x v="19"/>
    <s v="Wrzesień"/>
    <n v="3"/>
  </r>
  <r>
    <s v="Ewelia"/>
    <s v="Prus"/>
    <x v="1"/>
    <d v="2014-09-04T00:00:00"/>
    <d v="2014-09-06T00:00:00"/>
    <n v="434.4"/>
    <s v="EweliaPrus"/>
    <n v="8"/>
    <n v="3"/>
    <x v="54"/>
    <s v="Wrzesień"/>
    <n v="2"/>
  </r>
  <r>
    <s v="Jan"/>
    <s v="Rzymski"/>
    <x v="8"/>
    <d v="2014-09-04T00:00:00"/>
    <d v="2014-09-05T00:00:00"/>
    <n v="407.8"/>
    <s v="JanRzymski"/>
    <n v="13"/>
    <n v="2"/>
    <x v="10"/>
    <s v="Wrzesień"/>
    <n v="1"/>
  </r>
  <r>
    <s v="Dorota"/>
    <s v="Sosnowiecka"/>
    <x v="11"/>
    <d v="2014-09-04T00:00:00"/>
    <d v="2014-09-07T00:00:00"/>
    <n v="841.7"/>
    <s v="DorotaSosnowiecka"/>
    <n v="13"/>
    <n v="4"/>
    <x v="35"/>
    <s v="Wrzesień"/>
    <n v="3"/>
  </r>
  <r>
    <s v="Paulina"/>
    <s v="Watrach"/>
    <x v="7"/>
    <d v="2014-09-04T00:00:00"/>
    <d v="2014-09-04T00:00:00"/>
    <n v="212.5"/>
    <s v="PaulinaWatrach"/>
    <n v="9"/>
    <n v="1"/>
    <x v="16"/>
    <s v="Wrzesień"/>
    <n v="0"/>
  </r>
  <r>
    <s v="Piotr"/>
    <s v="Bojarun"/>
    <x v="5"/>
    <d v="2014-09-05T00:00:00"/>
    <d v="2014-09-07T00:00:00"/>
    <n v="588.70000000000005"/>
    <s v="PiotrBojarun"/>
    <n v="10"/>
    <n v="3"/>
    <x v="30"/>
    <s v="Wrzesień"/>
    <n v="2"/>
  </r>
  <r>
    <s v="Jerzy"/>
    <s v="Granica"/>
    <x v="3"/>
    <d v="2014-09-05T00:00:00"/>
    <d v="2014-09-05T00:00:00"/>
    <n v="501.5"/>
    <s v="JerzyGranica"/>
    <n v="11"/>
    <n v="1"/>
    <x v="3"/>
    <s v="Wrzesień"/>
    <n v="0"/>
  </r>
  <r>
    <s v="Marek"/>
    <s v="Holski"/>
    <x v="2"/>
    <d v="2014-09-05T00:00:00"/>
    <d v="2014-09-06T00:00:00"/>
    <n v="302.5"/>
    <s v="MarekHolski"/>
    <n v="7"/>
    <n v="2"/>
    <x v="2"/>
    <s v="Wrzesień"/>
    <n v="1"/>
  </r>
  <r>
    <s v="Anna"/>
    <s v="Kaliska"/>
    <x v="6"/>
    <d v="2014-09-05T00:00:00"/>
    <d v="2014-09-05T00:00:00"/>
    <n v="442"/>
    <s v="AnnaKaliska"/>
    <n v="15"/>
    <n v="1"/>
    <x v="11"/>
    <s v="Wrzesień"/>
    <n v="0"/>
  </r>
  <r>
    <s v="Zuzanna"/>
    <s v="Kowalska"/>
    <x v="4"/>
    <d v="2014-09-05T00:00:00"/>
    <d v="2014-09-08T00:00:00"/>
    <n v="936.4"/>
    <s v="ZuzannaKowalska"/>
    <n v="8"/>
    <n v="4"/>
    <x v="40"/>
    <s v="Wrzesień"/>
    <n v="3"/>
  </r>
  <r>
    <s v="Ewa"/>
    <s v="Kwiska"/>
    <x v="4"/>
    <d v="2014-09-05T00:00:00"/>
    <d v="2014-09-05T00:00:00"/>
    <n v="513.4"/>
    <s v="EwaKwiska"/>
    <n v="8"/>
    <n v="1"/>
    <x v="12"/>
    <s v="Wrzesień"/>
    <n v="0"/>
  </r>
  <r>
    <s v="Michalina"/>
    <s v="Lamda"/>
    <x v="1"/>
    <d v="2014-09-05T00:00:00"/>
    <d v="2014-09-06T00:00:00"/>
    <n v="295.39999999999998"/>
    <s v="MichalinaLamda"/>
    <n v="9"/>
    <n v="2"/>
    <x v="1"/>
    <s v="Wrzesień"/>
    <n v="1"/>
  </r>
  <r>
    <s v="Bogumi"/>
    <s v="Lubelski"/>
    <x v="7"/>
    <d v="2014-09-05T00:00:00"/>
    <d v="2014-09-09T00:00:00"/>
    <n v="688.5"/>
    <s v="BogumiLubelski"/>
    <n v="12"/>
    <n v="5"/>
    <x v="31"/>
    <s v="Wrzesień"/>
    <n v="4"/>
  </r>
  <r>
    <s v="Zofia"/>
    <s v="Maselska"/>
    <x v="3"/>
    <d v="2014-09-05T00:00:00"/>
    <d v="2014-09-08T00:00:00"/>
    <n v="1116.5"/>
    <s v="ZofiaMaselska"/>
    <n v="11"/>
    <n v="4"/>
    <x v="19"/>
    <s v="Wrzesień"/>
    <n v="3"/>
  </r>
  <r>
    <s v="Zofia"/>
    <s v="Seredycka"/>
    <x v="2"/>
    <d v="2014-09-05T00:00:00"/>
    <d v="2014-09-07T00:00:00"/>
    <n v="426.5"/>
    <s v="ZofiaSeredycka"/>
    <n v="15"/>
    <n v="3"/>
    <x v="48"/>
    <s v="Wrzesień"/>
    <n v="2"/>
  </r>
  <r>
    <s v="Rozalia"/>
    <s v="Siedlecka"/>
    <x v="6"/>
    <d v="2014-09-05T00:00:00"/>
    <d v="2014-09-07T00:00:00"/>
    <n v="698"/>
    <s v="RozaliaSiedlecka"/>
    <n v="11"/>
    <n v="3"/>
    <x v="27"/>
    <s v="Wrzesień"/>
    <n v="2"/>
  </r>
  <r>
    <s v="Anna"/>
    <s v="Sobecka"/>
    <x v="7"/>
    <d v="2014-09-05T00:00:00"/>
    <d v="2014-09-06T00:00:00"/>
    <n v="331.5"/>
    <s v="AnnaSobecka"/>
    <n v="9"/>
    <n v="2"/>
    <x v="7"/>
    <s v="Wrzesień"/>
    <n v="1"/>
  </r>
  <r>
    <s v="Karol"/>
    <s v="Witkiewicz"/>
    <x v="8"/>
    <d v="2014-09-05T00:00:00"/>
    <d v="2014-09-07T00:00:00"/>
    <n v="536.79999999999995"/>
    <s v="KarolWitkiewicz"/>
    <n v="8"/>
    <n v="3"/>
    <x v="55"/>
    <s v="Wrzesień"/>
    <n v="2"/>
  </r>
  <r>
    <s v="Adam"/>
    <s v="Wradoch"/>
    <x v="12"/>
    <d v="2014-09-05T00:00:00"/>
    <d v="2014-09-06T00:00:00"/>
    <n v="693.7"/>
    <s v="AdamWradoch"/>
    <n v="11"/>
    <n v="2"/>
    <x v="32"/>
    <s v="Wrzesień"/>
    <n v="1"/>
  </r>
  <r>
    <s v="Zofia"/>
    <s v="Budzianowska"/>
    <x v="3"/>
    <d v="2014-09-07T00:00:00"/>
    <d v="2014-09-07T00:00:00"/>
    <n v="501.5"/>
    <s v="ZofiaBudzianowska"/>
    <n v="16"/>
    <n v="1"/>
    <x v="3"/>
    <s v="Wrzesień"/>
    <n v="0"/>
  </r>
  <r>
    <s v="Paulina"/>
    <s v="Basala"/>
    <x v="4"/>
    <d v="2014-09-08T00:00:00"/>
    <d v="2014-09-08T00:00:00"/>
    <n v="513.4"/>
    <s v="PaulinaBasala"/>
    <n v="8"/>
    <n v="1"/>
    <x v="12"/>
    <s v="Wrzesień"/>
    <n v="0"/>
  </r>
  <r>
    <s v="Patrycja"/>
    <s v="Czarnoleska"/>
    <x v="6"/>
    <d v="2014-09-08T00:00:00"/>
    <d v="2014-09-08T00:00:00"/>
    <n v="442"/>
    <s v="PatrycjaCzarnoleska"/>
    <n v="15"/>
    <n v="1"/>
    <x v="11"/>
    <s v="Wrzesień"/>
    <n v="0"/>
  </r>
  <r>
    <s v="Justyna"/>
    <s v="Krynicka"/>
    <x v="8"/>
    <d v="2014-09-08T00:00:00"/>
    <d v="2014-09-08T00:00:00"/>
    <n v="278.8"/>
    <s v="JustynaKrynicka"/>
    <n v="13"/>
    <n v="1"/>
    <x v="15"/>
    <s v="Wrzesień"/>
    <n v="0"/>
  </r>
  <r>
    <s v="Paulina"/>
    <s v="Watrach"/>
    <x v="5"/>
    <d v="2014-09-08T00:00:00"/>
    <d v="2014-09-08T00:00:00"/>
    <n v="290.7"/>
    <s v="PaulinaWatrach"/>
    <n v="9"/>
    <n v="1"/>
    <x v="17"/>
    <s v="Wrzesień"/>
    <n v="0"/>
  </r>
  <r>
    <s v="Ewa"/>
    <s v="Fidyk"/>
    <x v="8"/>
    <d v="2014-09-11T00:00:00"/>
    <d v="2014-09-14T00:00:00"/>
    <n v="665.8"/>
    <s v="EwaFidyk"/>
    <n v="9"/>
    <n v="4"/>
    <x v="26"/>
    <s v="Wrzesień"/>
    <n v="3"/>
  </r>
  <r>
    <s v="Anna"/>
    <s v="Kaliska"/>
    <x v="0"/>
    <d v="2014-09-11T00:00:00"/>
    <d v="2014-09-14T00:00:00"/>
    <n v="1313"/>
    <s v="AnnaKaliska"/>
    <n v="15"/>
    <n v="4"/>
    <x v="34"/>
    <s v="Wrzesień"/>
    <n v="3"/>
  </r>
  <r>
    <s v="Katarzyna"/>
    <s v="Piotrowska"/>
    <x v="0"/>
    <d v="2014-09-11T00:00:00"/>
    <d v="2014-09-12T00:00:00"/>
    <n v="891"/>
    <s v="KatarzynaPiotrowska"/>
    <n v="10"/>
    <n v="2"/>
    <x v="0"/>
    <s v="Wrzesień"/>
    <n v="1"/>
  </r>
  <r>
    <s v="Rozalia"/>
    <s v="Siedlecka"/>
    <x v="9"/>
    <d v="2014-09-11T00:00:00"/>
    <d v="2014-09-13T00:00:00"/>
    <n v="689.8"/>
    <s v="RozaliaSiedlecka"/>
    <n v="11"/>
    <n v="3"/>
    <x v="26"/>
    <s v="Wrzesień"/>
    <n v="2"/>
  </r>
  <r>
    <s v="Dorota"/>
    <s v="Sosnowiecka"/>
    <x v="9"/>
    <d v="2014-09-11T00:00:00"/>
    <d v="2014-09-12T00:00:00"/>
    <n v="526.79999999999995"/>
    <s v="DorotaSosnowiecka"/>
    <n v="13"/>
    <n v="2"/>
    <x v="25"/>
    <s v="Wrzesień"/>
    <n v="1"/>
  </r>
  <r>
    <s v="Amelia"/>
    <s v="Wojtecka"/>
    <x v="1"/>
    <d v="2014-09-11T00:00:00"/>
    <d v="2014-09-14T00:00:00"/>
    <n v="573.4"/>
    <s v="AmeliaWojtecka"/>
    <n v="8"/>
    <n v="4"/>
    <x v="38"/>
    <s v="Wrzesień"/>
    <n v="3"/>
  </r>
  <r>
    <s v="Karolina"/>
    <s v="Arska"/>
    <x v="8"/>
    <d v="2014-09-15T00:00:00"/>
    <d v="2014-09-15T00:00:00"/>
    <n v="278.8"/>
    <s v="KarolinaArska"/>
    <n v="12"/>
    <n v="1"/>
    <x v="15"/>
    <s v="Wrzesień"/>
    <n v="0"/>
  </r>
  <r>
    <s v="Paulina"/>
    <s v="Watrach"/>
    <x v="3"/>
    <d v="2014-09-15T00:00:00"/>
    <d v="2014-09-16T00:00:00"/>
    <n v="706.5"/>
    <s v="PaulinaWatrach"/>
    <n v="9"/>
    <n v="2"/>
    <x v="56"/>
    <s v="Wrzesień"/>
    <n v="1"/>
  </r>
  <r>
    <s v="Patrycja"/>
    <s v="Andrycz"/>
    <x v="5"/>
    <d v="2014-09-16T00:00:00"/>
    <d v="2014-09-19T00:00:00"/>
    <n v="737.7"/>
    <s v="PatrycjaAndrycz"/>
    <n v="12"/>
    <n v="4"/>
    <x v="53"/>
    <s v="Wrzesień"/>
    <n v="3"/>
  </r>
  <r>
    <s v="Patrycja"/>
    <s v="Andrycz"/>
    <x v="6"/>
    <d v="2014-09-16T00:00:00"/>
    <d v="2014-09-18T00:00:00"/>
    <n v="698"/>
    <s v="PatrycjaAndrycz"/>
    <n v="12"/>
    <n v="3"/>
    <x v="27"/>
    <s v="Wrzesień"/>
    <n v="2"/>
  </r>
  <r>
    <s v="Sebastian"/>
    <s v="Argonski"/>
    <x v="3"/>
    <d v="2014-09-16T00:00:00"/>
    <d v="2014-09-17T00:00:00"/>
    <n v="706.5"/>
    <s v="SebastianArgonski"/>
    <n v="9"/>
    <n v="2"/>
    <x v="56"/>
    <s v="Wrzesień"/>
    <n v="1"/>
  </r>
  <r>
    <s v="Karolina"/>
    <s v="Bizuta"/>
    <x v="8"/>
    <d v="2014-09-16T00:00:00"/>
    <d v="2014-09-18T00:00:00"/>
    <n v="536.79999999999995"/>
    <s v="KarolinaBizuta"/>
    <n v="10"/>
    <n v="3"/>
    <x v="55"/>
    <s v="Wrzesień"/>
    <n v="2"/>
  </r>
  <r>
    <s v="Dominika"/>
    <s v="Bodera"/>
    <x v="1"/>
    <d v="2014-09-16T00:00:00"/>
    <d v="2014-09-20T00:00:00"/>
    <n v="712.4"/>
    <s v="DominikaBodera"/>
    <n v="13"/>
    <n v="5"/>
    <x v="18"/>
    <s v="Wrzesień"/>
    <n v="4"/>
  </r>
  <r>
    <s v="Amelia"/>
    <s v="Calika"/>
    <x v="4"/>
    <d v="2014-09-16T00:00:00"/>
    <d v="2014-09-19T00:00:00"/>
    <n v="936.4"/>
    <s v="AmeliaCalika"/>
    <n v="6"/>
    <n v="4"/>
    <x v="40"/>
    <s v="Wrzesień"/>
    <n v="3"/>
  </r>
  <r>
    <s v="Amelia"/>
    <s v="Calika"/>
    <x v="0"/>
    <d v="2014-09-16T00:00:00"/>
    <d v="2014-09-20T00:00:00"/>
    <n v="1524"/>
    <s v="AmeliaCalika"/>
    <n v="6"/>
    <n v="5"/>
    <x v="47"/>
    <s v="Wrzesień"/>
    <n v="4"/>
  </r>
  <r>
    <s v="Patrycja"/>
    <s v="Czarnoleska"/>
    <x v="4"/>
    <d v="2014-09-16T00:00:00"/>
    <d v="2014-09-18T00:00:00"/>
    <n v="795.4"/>
    <s v="PatrycjaCzarnoleska"/>
    <n v="15"/>
    <n v="3"/>
    <x v="46"/>
    <s v="Wrzesień"/>
    <n v="2"/>
  </r>
  <r>
    <s v="Olivia"/>
    <s v="Gabor"/>
    <x v="3"/>
    <d v="2014-09-16T00:00:00"/>
    <d v="2014-09-19T00:00:00"/>
    <n v="1116.5"/>
    <s v="OliviaGabor"/>
    <n v="16"/>
    <n v="4"/>
    <x v="19"/>
    <s v="Wrzesień"/>
    <n v="3"/>
  </r>
  <r>
    <s v="Anna"/>
    <s v="Kaliska"/>
    <x v="12"/>
    <d v="2014-09-16T00:00:00"/>
    <d v="2014-09-17T00:00:00"/>
    <n v="693.7"/>
    <s v="AnnaKaliska"/>
    <n v="15"/>
    <n v="2"/>
    <x v="32"/>
    <s v="Wrzesień"/>
    <n v="1"/>
  </r>
  <r>
    <s v="Andrzej"/>
    <s v="Klajn"/>
    <x v="12"/>
    <d v="2014-09-16T00:00:00"/>
    <d v="2014-09-18T00:00:00"/>
    <n v="892.7"/>
    <s v="AndrzejKlajn"/>
    <n v="13"/>
    <n v="3"/>
    <x v="45"/>
    <s v="Wrzesień"/>
    <n v="2"/>
  </r>
  <r>
    <s v="Andrzej"/>
    <s v="Kolarski"/>
    <x v="3"/>
    <d v="2014-09-16T00:00:00"/>
    <d v="2014-09-16T00:00:00"/>
    <n v="501.5"/>
    <s v="AndrzejKolarski"/>
    <n v="14"/>
    <n v="1"/>
    <x v="3"/>
    <s v="Wrzesień"/>
    <n v="0"/>
  </r>
  <r>
    <s v="Zofia"/>
    <s v="Maselska"/>
    <x v="6"/>
    <d v="2014-09-16T00:00:00"/>
    <d v="2014-09-17T00:00:00"/>
    <n v="570"/>
    <s v="ZofiaMaselska"/>
    <n v="11"/>
    <n v="2"/>
    <x v="24"/>
    <s v="Wrzesień"/>
    <n v="1"/>
  </r>
  <r>
    <s v="Jerzy"/>
    <s v="Misiek"/>
    <x v="8"/>
    <d v="2014-09-16T00:00:00"/>
    <d v="2014-09-19T00:00:00"/>
    <n v="665.8"/>
    <s v="JerzyMisiek"/>
    <n v="11"/>
    <n v="4"/>
    <x v="26"/>
    <s v="Wrzesień"/>
    <n v="3"/>
  </r>
  <r>
    <s v="Malwina"/>
    <s v="Papkin"/>
    <x v="7"/>
    <d v="2014-09-16T00:00:00"/>
    <d v="2014-09-17T00:00:00"/>
    <n v="331.5"/>
    <s v="MalwinaPapkin"/>
    <n v="11"/>
    <n v="2"/>
    <x v="7"/>
    <s v="Wrzesień"/>
    <n v="1"/>
  </r>
  <r>
    <s v="Karolina"/>
    <s v="Podkalicka"/>
    <x v="7"/>
    <d v="2014-09-16T00:00:00"/>
    <d v="2014-09-19T00:00:00"/>
    <n v="569.5"/>
    <s v="KarolinaPodkalicka"/>
    <n v="8"/>
    <n v="4"/>
    <x v="58"/>
    <s v="Wrzesień"/>
    <n v="3"/>
  </r>
  <r>
    <s v="Piotr"/>
    <s v="Roman"/>
    <x v="5"/>
    <d v="2014-09-16T00:00:00"/>
    <d v="2014-09-20T00:00:00"/>
    <n v="886.7"/>
    <s v="PiotrRoman"/>
    <n v="13"/>
    <n v="5"/>
    <x v="59"/>
    <s v="Wrzesień"/>
    <n v="4"/>
  </r>
  <r>
    <s v="Jan"/>
    <s v="Rzymski"/>
    <x v="0"/>
    <d v="2014-09-16T00:00:00"/>
    <d v="2014-09-18T00:00:00"/>
    <n v="1102"/>
    <s v="JanRzymski"/>
    <n v="13"/>
    <n v="3"/>
    <x v="39"/>
    <s v="Wrzesień"/>
    <n v="2"/>
  </r>
  <r>
    <s v="Rozalia"/>
    <s v="Siedlecka"/>
    <x v="12"/>
    <d v="2014-09-16T00:00:00"/>
    <d v="2014-09-18T00:00:00"/>
    <n v="892.7"/>
    <s v="RozaliaSiedlecka"/>
    <n v="11"/>
    <n v="3"/>
    <x v="45"/>
    <s v="Wrzesień"/>
    <n v="2"/>
  </r>
  <r>
    <s v="Karolina"/>
    <s v="Bizuta"/>
    <x v="5"/>
    <d v="2014-09-17T00:00:00"/>
    <d v="2014-09-20T00:00:00"/>
    <n v="737.7"/>
    <s v="KarolinaBizuta"/>
    <n v="10"/>
    <n v="4"/>
    <x v="53"/>
    <s v="Wrzesień"/>
    <n v="3"/>
  </r>
  <r>
    <s v="Adam"/>
    <s v="Falski"/>
    <x v="7"/>
    <d v="2014-09-17T00:00:00"/>
    <d v="2014-09-18T00:00:00"/>
    <n v="331.5"/>
    <s v="AdamFalski"/>
    <n v="8"/>
    <n v="2"/>
    <x v="7"/>
    <s v="Wrzesień"/>
    <n v="1"/>
  </r>
  <r>
    <s v="Ewa"/>
    <s v="Fidyk"/>
    <x v="6"/>
    <d v="2014-09-17T00:00:00"/>
    <d v="2014-09-18T00:00:00"/>
    <n v="570"/>
    <s v="EwaFidyk"/>
    <n v="9"/>
    <n v="2"/>
    <x v="24"/>
    <s v="Wrzesień"/>
    <n v="1"/>
  </r>
  <r>
    <s v="Olivia"/>
    <s v="Gabor"/>
    <x v="12"/>
    <d v="2014-09-17T00:00:00"/>
    <d v="2014-09-20T00:00:00"/>
    <n v="1091.7"/>
    <s v="OliviaGabor"/>
    <n v="16"/>
    <n v="4"/>
    <x v="42"/>
    <s v="Wrzesień"/>
    <n v="3"/>
  </r>
  <r>
    <s v="Kornel"/>
    <s v="Henrykowski"/>
    <x v="11"/>
    <d v="2014-09-17T00:00:00"/>
    <d v="2014-09-18T00:00:00"/>
    <n v="485.7"/>
    <s v="KornelHenrykowski"/>
    <n v="13"/>
    <n v="2"/>
    <x v="20"/>
    <s v="Wrzesień"/>
    <n v="1"/>
  </r>
  <r>
    <s v="Ewa"/>
    <s v="Kwiska"/>
    <x v="1"/>
    <d v="2014-09-17T00:00:00"/>
    <d v="2014-09-21T00:00:00"/>
    <n v="712.4"/>
    <s v="EwaKwiska"/>
    <n v="8"/>
    <n v="5"/>
    <x v="18"/>
    <s v="Wrzesień"/>
    <n v="4"/>
  </r>
  <r>
    <s v="Michalina"/>
    <s v="Lamda"/>
    <x v="6"/>
    <d v="2014-09-17T00:00:00"/>
    <d v="2014-09-20T00:00:00"/>
    <n v="826"/>
    <s v="MichalinaLamda"/>
    <n v="9"/>
    <n v="4"/>
    <x v="6"/>
    <s v="Wrzesień"/>
    <n v="3"/>
  </r>
  <r>
    <s v="Wojciech"/>
    <s v="Mazowiecki"/>
    <x v="3"/>
    <d v="2014-09-17T00:00:00"/>
    <d v="2014-09-18T00:00:00"/>
    <n v="706.5"/>
    <s v="WojciechMazowiecki"/>
    <n v="7"/>
    <n v="2"/>
    <x v="56"/>
    <s v="Wrzesień"/>
    <n v="1"/>
  </r>
  <r>
    <s v="Teresa"/>
    <s v="Moskiewska"/>
    <x v="2"/>
    <d v="2014-09-17T00:00:00"/>
    <d v="2014-09-20T00:00:00"/>
    <n v="550.5"/>
    <s v="TeresaMoskiewska"/>
    <n v="11"/>
    <n v="4"/>
    <x v="22"/>
    <s v="Wrzesień"/>
    <n v="3"/>
  </r>
  <r>
    <s v="Malwina"/>
    <s v="Papkin"/>
    <x v="9"/>
    <d v="2014-09-17T00:00:00"/>
    <d v="2014-09-18T00:00:00"/>
    <n v="526.79999999999995"/>
    <s v="MalwinaPapkin"/>
    <n v="11"/>
    <n v="2"/>
    <x v="25"/>
    <s v="Wrzesień"/>
    <n v="1"/>
  </r>
  <r>
    <s v="Grzegorz"/>
    <s v="Podolski"/>
    <x v="7"/>
    <d v="2014-09-17T00:00:00"/>
    <d v="2014-09-20T00:00:00"/>
    <n v="569.5"/>
    <s v="GrzegorzPodolski"/>
    <n v="14"/>
    <n v="4"/>
    <x v="58"/>
    <s v="Wrzesień"/>
    <n v="3"/>
  </r>
  <r>
    <s v="Ewelia"/>
    <s v="Prus"/>
    <x v="9"/>
    <d v="2014-09-17T00:00:00"/>
    <d v="2014-09-21T00:00:00"/>
    <n v="1015.8"/>
    <s v="EweliaPrus"/>
    <n v="8"/>
    <n v="5"/>
    <x v="43"/>
    <s v="Wrzesień"/>
    <n v="4"/>
  </r>
  <r>
    <s v="Tomasz"/>
    <s v="Rzepka"/>
    <x v="0"/>
    <d v="2014-09-17T00:00:00"/>
    <d v="2014-09-19T00:00:00"/>
    <n v="1102"/>
    <s v="TomaszRzepka"/>
    <n v="17"/>
    <n v="3"/>
    <x v="39"/>
    <s v="Wrzesień"/>
    <n v="2"/>
  </r>
  <r>
    <s v="Marek"/>
    <s v="Trzeski"/>
    <x v="6"/>
    <d v="2014-09-17T00:00:00"/>
    <d v="2014-09-20T00:00:00"/>
    <n v="826"/>
    <s v="MarekTrzeski"/>
    <n v="9"/>
    <n v="4"/>
    <x v="6"/>
    <s v="Wrzesień"/>
    <n v="3"/>
  </r>
  <r>
    <s v="Kamil"/>
    <s v="Zabrzeski"/>
    <x v="1"/>
    <d v="2014-09-17T00:00:00"/>
    <d v="2014-09-19T00:00:00"/>
    <n v="434.4"/>
    <s v="KamilZabrzeski"/>
    <n v="13"/>
    <n v="3"/>
    <x v="54"/>
    <s v="Wrzesień"/>
    <n v="2"/>
  </r>
  <r>
    <s v="Andrzej"/>
    <s v="Kolarski"/>
    <x v="1"/>
    <d v="2014-09-18T00:00:00"/>
    <d v="2014-09-20T00:00:00"/>
    <n v="434.4"/>
    <s v="AndrzejKolarski"/>
    <n v="14"/>
    <n v="3"/>
    <x v="54"/>
    <s v="Wrzesień"/>
    <n v="2"/>
  </r>
  <r>
    <s v="Dorota"/>
    <s v="Morska"/>
    <x v="0"/>
    <d v="2014-09-19T00:00:00"/>
    <d v="2014-09-19T00:00:00"/>
    <n v="680"/>
    <s v="DorotaMorska"/>
    <n v="12"/>
    <n v="1"/>
    <x v="21"/>
    <s v="Wrzesień"/>
    <n v="0"/>
  </r>
  <r>
    <s v="Kornel"/>
    <s v="Henrykowski"/>
    <x v="3"/>
    <d v="2014-09-20T00:00:00"/>
    <d v="2014-09-20T00:00:00"/>
    <n v="501.5"/>
    <s v="KornelHenrykowski"/>
    <n v="13"/>
    <n v="1"/>
    <x v="3"/>
    <s v="Wrzesień"/>
    <n v="0"/>
  </r>
  <r>
    <s v="Piotr"/>
    <s v="Armowicz"/>
    <x v="8"/>
    <d v="2014-09-22T00:00:00"/>
    <d v="2014-09-22T00:00:00"/>
    <n v="278.8"/>
    <s v="PiotrArmowicz"/>
    <n v="10"/>
    <n v="1"/>
    <x v="15"/>
    <s v="Wrzesień"/>
    <n v="0"/>
  </r>
  <r>
    <s v="Patrycja"/>
    <s v="Andrycz"/>
    <x v="10"/>
    <d v="2014-09-23T00:00:00"/>
    <d v="2014-09-27T00:00:00"/>
    <n v="1078"/>
    <s v="PatrycjaAndrycz"/>
    <n v="12"/>
    <n v="5"/>
    <x v="52"/>
    <s v="Wrzesień"/>
    <n v="4"/>
  </r>
  <r>
    <s v="Zofia"/>
    <s v="Budzianowska"/>
    <x v="5"/>
    <d v="2014-09-23T00:00:00"/>
    <d v="2014-09-27T00:00:00"/>
    <n v="886.7"/>
    <s v="ZofiaBudzianowska"/>
    <n v="16"/>
    <n v="5"/>
    <x v="59"/>
    <s v="Wrzesień"/>
    <n v="4"/>
  </r>
  <r>
    <s v="Lidia"/>
    <s v="Opolska"/>
    <x v="4"/>
    <d v="2014-09-23T00:00:00"/>
    <d v="2014-09-23T00:00:00"/>
    <n v="513.4"/>
    <s v="LidiaOpolska"/>
    <n v="8"/>
    <n v="1"/>
    <x v="12"/>
    <s v="Wrzesień"/>
    <n v="0"/>
  </r>
  <r>
    <s v="Kazimiera"/>
    <s v="Parczewska"/>
    <x v="3"/>
    <d v="2014-09-23T00:00:00"/>
    <d v="2014-09-25T00:00:00"/>
    <n v="911.5"/>
    <s v="KazimieraParczewska"/>
    <n v="11"/>
    <n v="3"/>
    <x v="50"/>
    <s v="Wrzesień"/>
    <n v="2"/>
  </r>
  <r>
    <s v="Justyna"/>
    <s v="Tracz"/>
    <x v="4"/>
    <d v="2014-09-23T00:00:00"/>
    <d v="2014-09-26T00:00:00"/>
    <n v="936.4"/>
    <s v="JustynaTracz"/>
    <n v="13"/>
    <n v="4"/>
    <x v="40"/>
    <s v="Wrzesień"/>
    <n v="3"/>
  </r>
  <r>
    <s v="Kamil"/>
    <s v="Zabrzeski"/>
    <x v="3"/>
    <d v="2014-09-23T00:00:00"/>
    <d v="2014-09-23T00:00:00"/>
    <n v="501.5"/>
    <s v="KamilZabrzeski"/>
    <n v="13"/>
    <n v="1"/>
    <x v="3"/>
    <s v="Wrzesień"/>
    <n v="0"/>
  </r>
  <r>
    <s v="Piotr"/>
    <s v="Roman"/>
    <x v="0"/>
    <d v="2014-09-24T00:00:00"/>
    <d v="2014-09-26T00:00:00"/>
    <n v="1102"/>
    <s v="PiotrRoman"/>
    <n v="13"/>
    <n v="3"/>
    <x v="39"/>
    <s v="Wrzesień"/>
    <n v="2"/>
  </r>
  <r>
    <s v="Lidia"/>
    <s v="Opolska"/>
    <x v="5"/>
    <d v="2014-09-26T00:00:00"/>
    <d v="2014-09-26T00:00:00"/>
    <n v="290.7"/>
    <s v="LidiaOpolska"/>
    <n v="8"/>
    <n v="1"/>
    <x v="17"/>
    <s v="Wrzesień"/>
    <n v="0"/>
  </r>
  <r>
    <s v="Bonifacy"/>
    <s v="Barczewski"/>
    <x v="2"/>
    <d v="2014-09-28T00:00:00"/>
    <d v="2014-09-28T00:00:00"/>
    <n v="178.5"/>
    <s v="BonifacyBarczewski"/>
    <n v="8"/>
    <n v="1"/>
    <x v="9"/>
    <s v="Wrzesień"/>
    <n v="0"/>
  </r>
  <r>
    <s v="Karolina"/>
    <s v="Bizuta"/>
    <x v="0"/>
    <d v="2014-09-28T00:00:00"/>
    <d v="2014-09-30T00:00:00"/>
    <n v="1102"/>
    <s v="KarolinaBizuta"/>
    <n v="10"/>
    <n v="3"/>
    <x v="39"/>
    <s v="Wrzesień"/>
    <n v="2"/>
  </r>
  <r>
    <s v="Amelia"/>
    <s v="Calika"/>
    <x v="5"/>
    <d v="2014-09-28T00:00:00"/>
    <d v="2014-10-02T00:00:00"/>
    <n v="886.7"/>
    <s v="AmeliaCalika"/>
    <n v="6"/>
    <n v="5"/>
    <x v="59"/>
    <s v="Wrzesień"/>
    <n v="4"/>
  </r>
  <r>
    <s v="Wiktor"/>
    <s v="Czekan"/>
    <x v="3"/>
    <d v="2014-09-28T00:00:00"/>
    <d v="2014-10-02T00:00:00"/>
    <n v="1321.5"/>
    <s v="WiktorCzekan"/>
    <n v="10"/>
    <n v="5"/>
    <x v="51"/>
    <s v="Wrzesień"/>
    <n v="4"/>
  </r>
  <r>
    <s v="Kornel"/>
    <s v="Czerski"/>
    <x v="0"/>
    <d v="2014-09-28T00:00:00"/>
    <d v="2014-09-29T00:00:00"/>
    <n v="891"/>
    <s v="KornelCzerski"/>
    <n v="9"/>
    <n v="2"/>
    <x v="0"/>
    <s v="Wrzesień"/>
    <n v="1"/>
  </r>
  <r>
    <s v="Edwina"/>
    <s v="Elawa"/>
    <x v="7"/>
    <d v="2014-09-28T00:00:00"/>
    <d v="2014-09-29T00:00:00"/>
    <n v="331.5"/>
    <s v="EdwinaElawa"/>
    <n v="12"/>
    <n v="2"/>
    <x v="7"/>
    <s v="Wrzesień"/>
    <n v="1"/>
  </r>
  <r>
    <s v="Kornel"/>
    <s v="Henrykowski"/>
    <x v="7"/>
    <d v="2014-09-28T00:00:00"/>
    <d v="2014-09-30T00:00:00"/>
    <n v="450.5"/>
    <s v="KornelHenrykowski"/>
    <n v="13"/>
    <n v="3"/>
    <x v="8"/>
    <s v="Wrzesień"/>
    <n v="2"/>
  </r>
  <r>
    <s v="Zuzanna"/>
    <s v="Kowalska"/>
    <x v="8"/>
    <d v="2014-09-28T00:00:00"/>
    <d v="2014-09-29T00:00:00"/>
    <n v="407.8"/>
    <s v="ZuzannaKowalska"/>
    <n v="8"/>
    <n v="2"/>
    <x v="10"/>
    <s v="Wrzesień"/>
    <n v="1"/>
  </r>
  <r>
    <s v="Justyna"/>
    <s v="Tracz"/>
    <x v="11"/>
    <d v="2014-09-28T00:00:00"/>
    <d v="2014-10-01T00:00:00"/>
    <n v="841.7"/>
    <s v="JustynaTracz"/>
    <n v="13"/>
    <n v="4"/>
    <x v="35"/>
    <s v="Wrzesień"/>
    <n v="3"/>
  </r>
  <r>
    <s v="Paulina"/>
    <s v="Watrach"/>
    <x v="7"/>
    <d v="2014-09-28T00:00:00"/>
    <d v="2014-09-30T00:00:00"/>
    <n v="450.5"/>
    <s v="PaulinaWatrach"/>
    <n v="9"/>
    <n v="3"/>
    <x v="8"/>
    <s v="Wrzesień"/>
    <n v="2"/>
  </r>
  <r>
    <s v="Patrycja"/>
    <s v="Andrycz"/>
    <x v="5"/>
    <d v="2014-09-29T00:00:00"/>
    <d v="2014-10-03T00:00:00"/>
    <n v="886.7"/>
    <s v="PatrycjaAndrycz"/>
    <n v="12"/>
    <n v="5"/>
    <x v="59"/>
    <s v="Wrzesień"/>
    <n v="4"/>
  </r>
  <r>
    <s v="Piotr"/>
    <s v="Armowicz"/>
    <x v="6"/>
    <d v="2014-09-29T00:00:00"/>
    <d v="2014-10-01T00:00:00"/>
    <n v="698"/>
    <s v="PiotrArmowicz"/>
    <n v="10"/>
    <n v="3"/>
    <x v="27"/>
    <s v="Wrzesień"/>
    <n v="2"/>
  </r>
  <r>
    <s v="Karolina"/>
    <s v="Arska"/>
    <x v="4"/>
    <d v="2014-09-29T00:00:00"/>
    <d v="2014-10-01T00:00:00"/>
    <n v="795.4"/>
    <s v="KarolinaArska"/>
    <n v="12"/>
    <n v="3"/>
    <x v="46"/>
    <s v="Wrzesień"/>
    <n v="2"/>
  </r>
  <r>
    <s v="Patrycja"/>
    <s v="Czarnoleska"/>
    <x v="1"/>
    <d v="2014-09-29T00:00:00"/>
    <d v="2014-10-03T00:00:00"/>
    <n v="712.4"/>
    <s v="PatrycjaCzarnoleska"/>
    <n v="15"/>
    <n v="5"/>
    <x v="18"/>
    <s v="Wrzesień"/>
    <n v="4"/>
  </r>
  <r>
    <s v="Jerzy"/>
    <s v="Dusznicki"/>
    <x v="11"/>
    <d v="2014-09-29T00:00:00"/>
    <d v="2014-09-30T00:00:00"/>
    <n v="485.7"/>
    <s v="JerzyDusznicki"/>
    <n v="13"/>
    <n v="2"/>
    <x v="20"/>
    <s v="Wrzesień"/>
    <n v="1"/>
  </r>
  <r>
    <s v="Amadeusz"/>
    <s v="Helski"/>
    <x v="9"/>
    <d v="2014-09-29T00:00:00"/>
    <d v="2014-10-01T00:00:00"/>
    <n v="689.8"/>
    <s v="AmadeuszHelski"/>
    <n v="9"/>
    <n v="3"/>
    <x v="26"/>
    <s v="Wrzesień"/>
    <n v="2"/>
  </r>
  <r>
    <s v="Natalia"/>
    <s v="Idar"/>
    <x v="8"/>
    <d v="2014-09-29T00:00:00"/>
    <d v="2014-10-01T00:00:00"/>
    <n v="536.79999999999995"/>
    <s v="NataliaIdar"/>
    <n v="10"/>
    <n v="3"/>
    <x v="55"/>
    <s v="Wrzesień"/>
    <n v="2"/>
  </r>
  <r>
    <s v="Kacper"/>
    <s v="Krajewski"/>
    <x v="9"/>
    <d v="2014-09-29T00:00:00"/>
    <d v="2014-10-01T00:00:00"/>
    <n v="689.8"/>
    <s v="KacperKrajewski"/>
    <n v="10"/>
    <n v="3"/>
    <x v="26"/>
    <s v="Wrzesień"/>
    <n v="2"/>
  </r>
  <r>
    <s v="Justyna"/>
    <s v="Laska"/>
    <x v="8"/>
    <d v="2014-09-29T00:00:00"/>
    <d v="2014-09-29T00:00:00"/>
    <n v="278.8"/>
    <s v="JustynaLaska"/>
    <n v="15"/>
    <n v="1"/>
    <x v="15"/>
    <s v="Wrzesień"/>
    <n v="0"/>
  </r>
  <r>
    <s v="Adam"/>
    <s v="Markowski"/>
    <x v="5"/>
    <d v="2014-09-29T00:00:00"/>
    <d v="2014-09-30T00:00:00"/>
    <n v="439.7"/>
    <s v="AdamMarkowski"/>
    <n v="8"/>
    <n v="2"/>
    <x v="5"/>
    <s v="Wrzesień"/>
    <n v="1"/>
  </r>
  <r>
    <s v="Dorota"/>
    <s v="Morska"/>
    <x v="3"/>
    <d v="2014-09-29T00:00:00"/>
    <d v="2014-09-30T00:00:00"/>
    <n v="706.5"/>
    <s v="DorotaMorska"/>
    <n v="12"/>
    <n v="2"/>
    <x v="56"/>
    <s v="Wrzesień"/>
    <n v="1"/>
  </r>
  <r>
    <s v="Marta"/>
    <s v="Nowowiejska"/>
    <x v="5"/>
    <d v="2014-09-29T00:00:00"/>
    <d v="2014-10-01T00:00:00"/>
    <n v="588.70000000000005"/>
    <s v="MartaNowowiejska"/>
    <n v="6"/>
    <n v="3"/>
    <x v="30"/>
    <s v="Wrzesień"/>
    <n v="2"/>
  </r>
  <r>
    <s v="Daria"/>
    <s v="Paryska"/>
    <x v="9"/>
    <d v="2014-09-29T00:00:00"/>
    <d v="2014-10-03T00:00:00"/>
    <n v="1015.8"/>
    <s v="DariaParyska"/>
    <n v="10"/>
    <n v="5"/>
    <x v="43"/>
    <s v="Wrzesień"/>
    <n v="4"/>
  </r>
  <r>
    <s v="Zuzanna"/>
    <s v="Piotrkowska"/>
    <x v="6"/>
    <d v="2014-09-29T00:00:00"/>
    <d v="2014-10-01T00:00:00"/>
    <n v="698"/>
    <s v="ZuzannaPiotrkowska"/>
    <n v="15"/>
    <n v="3"/>
    <x v="27"/>
    <s v="Wrzesień"/>
    <n v="2"/>
  </r>
  <r>
    <s v="Grzegorz"/>
    <s v="Podolski"/>
    <x v="9"/>
    <d v="2014-09-29T00:00:00"/>
    <d v="2014-10-02T00:00:00"/>
    <n v="852.8"/>
    <s v="GrzegorzPodolski"/>
    <n v="14"/>
    <n v="4"/>
    <x v="37"/>
    <s v="Wrzesień"/>
    <n v="3"/>
  </r>
  <r>
    <s v="Kamil"/>
    <s v="Pomorski"/>
    <x v="7"/>
    <d v="2014-09-29T00:00:00"/>
    <d v="2014-10-02T00:00:00"/>
    <n v="569.5"/>
    <s v="KamilPomorski"/>
    <n v="7"/>
    <n v="4"/>
    <x v="58"/>
    <s v="Wrzesień"/>
    <n v="3"/>
  </r>
  <r>
    <s v="Piotr"/>
    <s v="Rajczakowski"/>
    <x v="6"/>
    <d v="2014-09-29T00:00:00"/>
    <d v="2014-09-30T00:00:00"/>
    <n v="570"/>
    <s v="PiotrRajczakowski"/>
    <n v="11"/>
    <n v="2"/>
    <x v="24"/>
    <s v="Wrzesień"/>
    <n v="1"/>
  </r>
  <r>
    <s v="Jan"/>
    <s v="Rzymski"/>
    <x v="11"/>
    <d v="2014-09-29T00:00:00"/>
    <d v="2014-10-03T00:00:00"/>
    <n v="1019.7"/>
    <s v="JanRzymski"/>
    <n v="13"/>
    <n v="5"/>
    <x v="41"/>
    <s v="Wrzesień"/>
    <n v="4"/>
  </r>
  <r>
    <s v="Wiktor"/>
    <s v="Wroblewski"/>
    <x v="10"/>
    <d v="2014-09-29T00:00:00"/>
    <d v="2014-09-29T00:00:00"/>
    <n v="442"/>
    <s v="WiktorWroblewski"/>
    <n v="8"/>
    <n v="1"/>
    <x v="11"/>
    <s v="Wrzesień"/>
    <n v="0"/>
  </r>
  <r>
    <s v="Olivia"/>
    <s v="Gabor"/>
    <x v="7"/>
    <d v="2014-09-30T00:00:00"/>
    <d v="2014-09-30T00:00:00"/>
    <n v="212.5"/>
    <s v="OliviaGabor"/>
    <n v="16"/>
    <n v="1"/>
    <x v="16"/>
    <s v="Wrzesień"/>
    <n v="0"/>
  </r>
  <r>
    <s v="Kornel"/>
    <s v="Czerski"/>
    <x v="6"/>
    <d v="2014-10-01T00:00:00"/>
    <d v="2014-10-01T00:00:00"/>
    <n v="442"/>
    <s v="KornelCzerski"/>
    <n v="9"/>
    <n v="1"/>
    <x v="11"/>
    <s v="Październik"/>
    <n v="0"/>
  </r>
  <r>
    <s v="Edwina"/>
    <s v="Elawa"/>
    <x v="10"/>
    <d v="2014-10-01T00:00:00"/>
    <d v="2014-10-01T00:00:00"/>
    <n v="442"/>
    <s v="EdwinaElawa"/>
    <n v="12"/>
    <n v="1"/>
    <x v="11"/>
    <s v="Październik"/>
    <n v="0"/>
  </r>
  <r>
    <s v="Bogumi"/>
    <s v="Lubelski"/>
    <x v="11"/>
    <d v="2014-10-02T00:00:00"/>
    <d v="2014-10-02T00:00:00"/>
    <n v="307.7"/>
    <s v="BogumiLubelski"/>
    <n v="12"/>
    <n v="1"/>
    <x v="57"/>
    <s v="Październik"/>
    <n v="0"/>
  </r>
  <r>
    <s v="Tomasz"/>
    <s v="Rzepka"/>
    <x v="5"/>
    <d v="2014-10-02T00:00:00"/>
    <d v="2014-10-03T00:00:00"/>
    <n v="439.7"/>
    <s v="TomaszRzepka"/>
    <n v="17"/>
    <n v="2"/>
    <x v="5"/>
    <s v="Październik"/>
    <n v="1"/>
  </r>
  <r>
    <s v="Kornel"/>
    <s v="Henrykowski"/>
    <x v="1"/>
    <d v="2014-10-03T00:00:00"/>
    <d v="2014-10-03T00:00:00"/>
    <n v="156.4"/>
    <s v="KornelHenrykowski"/>
    <n v="13"/>
    <n v="1"/>
    <x v="14"/>
    <s v="Październik"/>
    <n v="0"/>
  </r>
  <r>
    <s v="Justyna"/>
    <s v="Laska"/>
    <x v="5"/>
    <d v="2014-10-03T00:00:00"/>
    <d v="2014-10-03T00:00:00"/>
    <n v="290.7"/>
    <s v="JustynaLaska"/>
    <n v="15"/>
    <n v="1"/>
    <x v="17"/>
    <s v="Październik"/>
    <n v="0"/>
  </r>
  <r>
    <s v="Wiktor"/>
    <s v="Wroblewski"/>
    <x v="5"/>
    <d v="2014-10-03T00:00:00"/>
    <d v="2014-10-03T00:00:00"/>
    <n v="290.7"/>
    <s v="WiktorWroblewski"/>
    <n v="8"/>
    <n v="1"/>
    <x v="17"/>
    <s v="Październik"/>
    <n v="0"/>
  </r>
  <r>
    <s v="Malwina"/>
    <s v="Papkin"/>
    <x v="7"/>
    <d v="2014-10-05T00:00:00"/>
    <d v="2014-10-06T00:00:00"/>
    <n v="331.5"/>
    <s v="MalwinaPapkin"/>
    <n v="11"/>
    <n v="2"/>
    <x v="7"/>
    <s v="Październik"/>
    <n v="1"/>
  </r>
  <r>
    <s v="Rozalia"/>
    <s v="Siedlecka"/>
    <x v="0"/>
    <d v="2014-10-05T00:00:00"/>
    <d v="2014-10-06T00:00:00"/>
    <n v="891"/>
    <s v="RozaliaSiedlecka"/>
    <n v="11"/>
    <n v="2"/>
    <x v="0"/>
    <s v="Październik"/>
    <n v="1"/>
  </r>
  <r>
    <s v="Anna"/>
    <s v="Sobecka"/>
    <x v="11"/>
    <d v="2014-10-05T00:00:00"/>
    <d v="2014-10-09T00:00:00"/>
    <n v="1019.7"/>
    <s v="AnnaSobecka"/>
    <n v="9"/>
    <n v="5"/>
    <x v="41"/>
    <s v="Październik"/>
    <n v="4"/>
  </r>
  <r>
    <s v="Sebastian"/>
    <s v="Halik"/>
    <x v="6"/>
    <d v="2014-10-06T00:00:00"/>
    <d v="2014-10-06T00:00:00"/>
    <n v="442"/>
    <s v="SebastianHalik"/>
    <n v="11"/>
    <n v="1"/>
    <x v="11"/>
    <s v="Październik"/>
    <n v="0"/>
  </r>
  <r>
    <s v="Zyta"/>
    <s v="Mazurkiewicz"/>
    <x v="11"/>
    <d v="2014-10-06T00:00:00"/>
    <d v="2014-10-07T00:00:00"/>
    <n v="485.7"/>
    <s v="ZytaMazurkiewicz"/>
    <n v="7"/>
    <n v="2"/>
    <x v="20"/>
    <s v="Październik"/>
    <n v="1"/>
  </r>
  <r>
    <s v="Ewelia"/>
    <s v="Nyska"/>
    <x v="10"/>
    <d v="2014-10-06T00:00:00"/>
    <d v="2014-10-13T00:00:00"/>
    <n v="1555"/>
    <s v="EweliaNyska"/>
    <n v="10"/>
    <n v="8"/>
    <x v="63"/>
    <s v="Październik"/>
    <n v="7"/>
  </r>
  <r>
    <s v="Kazimiera"/>
    <s v="Parczewska"/>
    <x v="8"/>
    <d v="2014-10-06T00:00:00"/>
    <d v="2014-10-08T00:00:00"/>
    <n v="536.79999999999995"/>
    <s v="KazimieraParczewska"/>
    <n v="11"/>
    <n v="3"/>
    <x v="55"/>
    <s v="Październik"/>
    <n v="2"/>
  </r>
  <r>
    <s v="Amelia"/>
    <s v="Wojtecka"/>
    <x v="4"/>
    <d v="2014-10-06T00:00:00"/>
    <d v="2014-10-07T00:00:00"/>
    <n v="654.4"/>
    <s v="AmeliaWojtecka"/>
    <n v="8"/>
    <n v="2"/>
    <x v="4"/>
    <s v="Październik"/>
    <n v="1"/>
  </r>
  <r>
    <s v="Kornel"/>
    <s v="Czerski"/>
    <x v="12"/>
    <d v="2014-10-10T00:00:00"/>
    <d v="2014-10-12T00:00:00"/>
    <n v="892.7"/>
    <s v="KornelCzerski"/>
    <n v="9"/>
    <n v="3"/>
    <x v="45"/>
    <s v="Październik"/>
    <n v="2"/>
  </r>
  <r>
    <s v="Edwina"/>
    <s v="Elawa"/>
    <x v="5"/>
    <d v="2014-10-10T00:00:00"/>
    <d v="2014-10-13T00:00:00"/>
    <n v="737.7"/>
    <s v="EdwinaElawa"/>
    <n v="12"/>
    <n v="4"/>
    <x v="53"/>
    <s v="Październik"/>
    <n v="3"/>
  </r>
  <r>
    <s v="Olivia"/>
    <s v="Gabor"/>
    <x v="6"/>
    <d v="2014-10-10T00:00:00"/>
    <d v="2014-10-10T00:00:00"/>
    <n v="442"/>
    <s v="OliviaGabor"/>
    <n v="16"/>
    <n v="1"/>
    <x v="11"/>
    <s v="Październik"/>
    <n v="0"/>
  </r>
  <r>
    <s v="Natalia"/>
    <s v="Idar"/>
    <x v="10"/>
    <d v="2014-10-10T00:00:00"/>
    <d v="2014-10-14T00:00:00"/>
    <n v="1078"/>
    <s v="NataliaIdar"/>
    <n v="10"/>
    <n v="5"/>
    <x v="52"/>
    <s v="Październik"/>
    <n v="4"/>
  </r>
  <r>
    <s v="Marcin"/>
    <s v="Jarskarski"/>
    <x v="3"/>
    <d v="2014-10-10T00:00:00"/>
    <d v="2014-10-10T00:00:00"/>
    <n v="501.5"/>
    <s v="MarcinJarskarski"/>
    <n v="11"/>
    <n v="1"/>
    <x v="3"/>
    <s v="Październik"/>
    <n v="0"/>
  </r>
  <r>
    <s v="Anna"/>
    <s v="Kaliska"/>
    <x v="1"/>
    <d v="2014-10-10T00:00:00"/>
    <d v="2014-10-10T00:00:00"/>
    <n v="156.4"/>
    <s v="AnnaKaliska"/>
    <n v="15"/>
    <n v="1"/>
    <x v="14"/>
    <s v="Październik"/>
    <n v="0"/>
  </r>
  <r>
    <s v="Andrzej"/>
    <s v="Klajn"/>
    <x v="3"/>
    <d v="2014-10-10T00:00:00"/>
    <d v="2014-10-10T00:00:00"/>
    <n v="501.5"/>
    <s v="AndrzejKlajn"/>
    <n v="13"/>
    <n v="1"/>
    <x v="3"/>
    <s v="Październik"/>
    <n v="0"/>
  </r>
  <r>
    <s v="Andrzej"/>
    <s v="Kolarski"/>
    <x v="1"/>
    <d v="2014-10-10T00:00:00"/>
    <d v="2014-10-13T00:00:00"/>
    <n v="573.4"/>
    <s v="AndrzejKolarski"/>
    <n v="14"/>
    <n v="4"/>
    <x v="38"/>
    <s v="Październik"/>
    <n v="3"/>
  </r>
  <r>
    <s v="Wojciech"/>
    <s v="Magierowcz"/>
    <x v="12"/>
    <d v="2014-10-10T00:00:00"/>
    <d v="2014-10-14T00:00:00"/>
    <n v="1290.7"/>
    <s v="WojciechMagierowcz"/>
    <n v="8"/>
    <n v="5"/>
    <x v="29"/>
    <s v="Październik"/>
    <n v="4"/>
  </r>
  <r>
    <s v="Zofia"/>
    <s v="Maselska"/>
    <x v="3"/>
    <d v="2014-10-10T00:00:00"/>
    <d v="2014-10-11T00:00:00"/>
    <n v="706.5"/>
    <s v="ZofiaMaselska"/>
    <n v="11"/>
    <n v="2"/>
    <x v="56"/>
    <s v="Październik"/>
    <n v="1"/>
  </r>
  <r>
    <s v="Paulina"/>
    <s v="Maskor"/>
    <x v="6"/>
    <d v="2014-10-10T00:00:00"/>
    <d v="2014-10-13T00:00:00"/>
    <n v="826"/>
    <s v="PaulinaMaskor"/>
    <n v="13"/>
    <n v="4"/>
    <x v="6"/>
    <s v="Październik"/>
    <n v="3"/>
  </r>
  <r>
    <s v="Dorota"/>
    <s v="Morska"/>
    <x v="10"/>
    <d v="2014-10-10T00:00:00"/>
    <d v="2014-10-11T00:00:00"/>
    <n v="601"/>
    <s v="DorotaMorska"/>
    <n v="12"/>
    <n v="2"/>
    <x v="60"/>
    <s v="Październik"/>
    <n v="1"/>
  </r>
  <r>
    <s v="Piotr"/>
    <s v="Roman"/>
    <x v="8"/>
    <d v="2014-10-10T00:00:00"/>
    <d v="2014-10-14T00:00:00"/>
    <n v="794.8"/>
    <s v="PiotrRoman"/>
    <n v="13"/>
    <n v="5"/>
    <x v="36"/>
    <s v="Październik"/>
    <n v="4"/>
  </r>
  <r>
    <s v="Marek"/>
    <s v="Trzeski"/>
    <x v="7"/>
    <d v="2014-10-10T00:00:00"/>
    <d v="2014-10-11T00:00:00"/>
    <n v="331.5"/>
    <s v="MarekTrzeski"/>
    <n v="9"/>
    <n v="2"/>
    <x v="7"/>
    <s v="Październik"/>
    <n v="1"/>
  </r>
  <r>
    <s v="Paulina"/>
    <s v="Watrach"/>
    <x v="3"/>
    <d v="2014-10-10T00:00:00"/>
    <d v="2014-10-11T00:00:00"/>
    <n v="706.5"/>
    <s v="PaulinaWatrach"/>
    <n v="9"/>
    <n v="2"/>
    <x v="56"/>
    <s v="Październik"/>
    <n v="1"/>
  </r>
  <r>
    <s v="Andrzej"/>
    <s v="Barcz"/>
    <x v="2"/>
    <d v="2014-10-11T00:00:00"/>
    <d v="2014-10-15T00:00:00"/>
    <n v="674.5"/>
    <s v="AndrzejBarcz"/>
    <n v="7"/>
    <n v="5"/>
    <x v="61"/>
    <s v="Październik"/>
    <n v="4"/>
  </r>
  <r>
    <s v="Zofia"/>
    <s v="Budzianowska"/>
    <x v="9"/>
    <d v="2014-10-11T00:00:00"/>
    <d v="2014-10-13T00:00:00"/>
    <n v="689.8"/>
    <s v="ZofiaBudzianowska"/>
    <n v="16"/>
    <n v="3"/>
    <x v="26"/>
    <s v="Październik"/>
    <n v="2"/>
  </r>
  <r>
    <s v="Wiktor"/>
    <s v="Czekan"/>
    <x v="7"/>
    <d v="2014-10-11T00:00:00"/>
    <d v="2014-10-12T00:00:00"/>
    <n v="331.5"/>
    <s v="WiktorCzekan"/>
    <n v="10"/>
    <n v="2"/>
    <x v="7"/>
    <s v="Październik"/>
    <n v="1"/>
  </r>
  <r>
    <s v="Justyna"/>
    <s v="Krynicka"/>
    <x v="2"/>
    <d v="2014-10-11T00:00:00"/>
    <d v="2014-10-13T00:00:00"/>
    <n v="426.5"/>
    <s v="JustynaKrynicka"/>
    <n v="13"/>
    <n v="3"/>
    <x v="48"/>
    <s v="Październik"/>
    <n v="2"/>
  </r>
  <r>
    <s v="Ewa"/>
    <s v="Kwiska"/>
    <x v="3"/>
    <d v="2014-10-11T00:00:00"/>
    <d v="2014-10-14T00:00:00"/>
    <n v="1116.5"/>
    <s v="EwaKwiska"/>
    <n v="8"/>
    <n v="4"/>
    <x v="19"/>
    <s v="Październik"/>
    <n v="3"/>
  </r>
  <r>
    <s v="Rozalia"/>
    <s v="Siedlecka"/>
    <x v="4"/>
    <d v="2014-10-11T00:00:00"/>
    <d v="2014-10-15T00:00:00"/>
    <n v="1077.4000000000001"/>
    <s v="RozaliaSiedlecka"/>
    <n v="11"/>
    <n v="5"/>
    <x v="49"/>
    <s v="Październik"/>
    <n v="4"/>
  </r>
  <r>
    <s v="Piotr"/>
    <s v="Sworacz"/>
    <x v="10"/>
    <d v="2014-10-11T00:00:00"/>
    <d v="2014-10-13T00:00:00"/>
    <n v="760"/>
    <s v="PiotrSworacz"/>
    <n v="10"/>
    <n v="3"/>
    <x v="33"/>
    <s v="Październik"/>
    <n v="2"/>
  </r>
  <r>
    <s v="Justyna"/>
    <s v="Tracz"/>
    <x v="5"/>
    <d v="2014-10-11T00:00:00"/>
    <d v="2014-10-14T00:00:00"/>
    <n v="737.7"/>
    <s v="JustynaTracz"/>
    <n v="13"/>
    <n v="4"/>
    <x v="53"/>
    <s v="Październik"/>
    <n v="3"/>
  </r>
  <r>
    <s v="Justyna"/>
    <s v="Tracz"/>
    <x v="6"/>
    <d v="2014-10-11T00:00:00"/>
    <d v="2014-10-12T00:00:00"/>
    <n v="570"/>
    <s v="JustynaTracz"/>
    <n v="13"/>
    <n v="2"/>
    <x v="24"/>
    <s v="Październik"/>
    <n v="1"/>
  </r>
  <r>
    <s v="Paulina"/>
    <s v="Watrach"/>
    <x v="10"/>
    <d v="2014-10-11T00:00:00"/>
    <d v="2014-10-14T00:00:00"/>
    <n v="919"/>
    <s v="PaulinaWatrach"/>
    <n v="9"/>
    <n v="4"/>
    <x v="62"/>
    <s v="Październik"/>
    <n v="3"/>
  </r>
  <r>
    <s v="Adam"/>
    <s v="Wradoch"/>
    <x v="10"/>
    <d v="2014-10-11T00:00:00"/>
    <d v="2014-10-15T00:00:00"/>
    <n v="1078"/>
    <s v="AdamWradoch"/>
    <n v="11"/>
    <n v="5"/>
    <x v="52"/>
    <s v="Październik"/>
    <n v="4"/>
  </r>
  <r>
    <s v="Karolina"/>
    <s v="Bizuta"/>
    <x v="11"/>
    <d v="2014-10-13T00:00:00"/>
    <d v="2014-10-13T00:00:00"/>
    <n v="307.7"/>
    <s v="KarolinaBizuta"/>
    <n v="10"/>
    <n v="1"/>
    <x v="57"/>
    <s v="Październik"/>
    <n v="0"/>
  </r>
  <r>
    <s v="Marcin"/>
    <s v="Jarskarski"/>
    <x v="4"/>
    <d v="2014-10-13T00:00:00"/>
    <d v="2014-10-13T00:00:00"/>
    <n v="513.4"/>
    <s v="MarcinJarskarski"/>
    <n v="11"/>
    <n v="1"/>
    <x v="12"/>
    <s v="Październik"/>
    <n v="0"/>
  </r>
  <r>
    <s v="Andrzej"/>
    <s v="Klajn"/>
    <x v="12"/>
    <d v="2014-10-13T00:00:00"/>
    <d v="2014-10-13T00:00:00"/>
    <n v="494.7"/>
    <s v="AndrzejKlajn"/>
    <n v="13"/>
    <n v="1"/>
    <x v="23"/>
    <s v="Październik"/>
    <n v="0"/>
  </r>
  <r>
    <s v="Tomasz"/>
    <s v="Rzepka"/>
    <x v="4"/>
    <d v="2014-10-13T00:00:00"/>
    <d v="2014-10-13T00:00:00"/>
    <n v="513.4"/>
    <s v="TomaszRzepka"/>
    <n v="17"/>
    <n v="1"/>
    <x v="12"/>
    <s v="Październik"/>
    <n v="0"/>
  </r>
  <r>
    <s v="Marek"/>
    <s v="Trzeski"/>
    <x v="12"/>
    <d v="2014-10-13T00:00:00"/>
    <d v="2014-10-13T00:00:00"/>
    <n v="494.7"/>
    <s v="MarekTrzeski"/>
    <n v="9"/>
    <n v="1"/>
    <x v="23"/>
    <s v="Październik"/>
    <n v="0"/>
  </r>
  <r>
    <s v="Olivia"/>
    <s v="Gabor"/>
    <x v="3"/>
    <d v="2014-10-14T00:00:00"/>
    <d v="2014-10-14T00:00:00"/>
    <n v="501.5"/>
    <s v="OliviaGabor"/>
    <n v="16"/>
    <n v="1"/>
    <x v="3"/>
    <s v="Październik"/>
    <n v="0"/>
  </r>
  <r>
    <s v="Dorota"/>
    <s v="Morska"/>
    <x v="1"/>
    <d v="2014-10-15T00:00:00"/>
    <d v="2014-10-15T00:00:00"/>
    <n v="156.4"/>
    <s v="DorotaMorska"/>
    <n v="12"/>
    <n v="1"/>
    <x v="14"/>
    <s v="Październik"/>
    <n v="0"/>
  </r>
  <r>
    <s v="Marek"/>
    <s v="Trzeski"/>
    <x v="7"/>
    <d v="2014-10-15T00:00:00"/>
    <d v="2014-10-15T00:00:00"/>
    <n v="212.5"/>
    <s v="MarekTrzeski"/>
    <n v="9"/>
    <n v="1"/>
    <x v="16"/>
    <s v="Październik"/>
    <n v="0"/>
  </r>
  <r>
    <s v="Tomasz"/>
    <s v="Rzepka"/>
    <x v="5"/>
    <d v="2014-10-16T00:00:00"/>
    <d v="2014-10-16T00:00:00"/>
    <n v="290.7"/>
    <s v="TomaszRzepka"/>
    <n v="17"/>
    <n v="1"/>
    <x v="17"/>
    <s v="Październik"/>
    <n v="0"/>
  </r>
  <r>
    <s v="Patrycja"/>
    <s v="Czarnoleska"/>
    <x v="5"/>
    <d v="2014-10-17T00:00:00"/>
    <d v="2014-10-18T00:00:00"/>
    <n v="439.7"/>
    <s v="PatrycjaCzarnoleska"/>
    <n v="15"/>
    <n v="2"/>
    <x v="5"/>
    <s v="Październik"/>
    <n v="1"/>
  </r>
  <r>
    <s v="Andrzej"/>
    <s v="Klajn"/>
    <x v="10"/>
    <d v="2014-10-17T00:00:00"/>
    <d v="2014-10-20T00:00:00"/>
    <n v="919"/>
    <s v="AndrzejKlajn"/>
    <n v="13"/>
    <n v="4"/>
    <x v="62"/>
    <s v="Październik"/>
    <n v="3"/>
  </r>
  <r>
    <s v="Justyna"/>
    <s v="Laska"/>
    <x v="5"/>
    <d v="2014-10-17T00:00:00"/>
    <d v="2014-10-20T00:00:00"/>
    <n v="737.7"/>
    <s v="JustynaLaska"/>
    <n v="15"/>
    <n v="4"/>
    <x v="53"/>
    <s v="Październik"/>
    <n v="3"/>
  </r>
  <r>
    <s v="Anna"/>
    <s v="Sobecka"/>
    <x v="7"/>
    <d v="2014-10-17T00:00:00"/>
    <d v="2014-10-18T00:00:00"/>
    <n v="331.5"/>
    <s v="AnnaSobecka"/>
    <n v="9"/>
    <n v="2"/>
    <x v="7"/>
    <s v="Październik"/>
    <n v="1"/>
  </r>
  <r>
    <s v="Dorota"/>
    <s v="Sosnowiecka"/>
    <x v="0"/>
    <d v="2014-10-17T00:00:00"/>
    <d v="2014-10-18T00:00:00"/>
    <n v="891"/>
    <s v="DorotaSosnowiecka"/>
    <n v="13"/>
    <n v="2"/>
    <x v="0"/>
    <s v="Październik"/>
    <n v="1"/>
  </r>
  <r>
    <s v="Justyna"/>
    <s v="Tracz"/>
    <x v="8"/>
    <d v="2014-10-17T00:00:00"/>
    <d v="2014-10-20T00:00:00"/>
    <n v="665.8"/>
    <s v="JustynaTracz"/>
    <n v="13"/>
    <n v="4"/>
    <x v="26"/>
    <s v="Październik"/>
    <n v="3"/>
  </r>
  <r>
    <s v="Dorota"/>
    <s v="Morska"/>
    <x v="7"/>
    <d v="2014-10-18T00:00:00"/>
    <d v="2014-10-18T00:00:00"/>
    <n v="212.5"/>
    <s v="DorotaMorska"/>
    <n v="12"/>
    <n v="1"/>
    <x v="16"/>
    <s v="Październik"/>
    <n v="0"/>
  </r>
  <r>
    <s v="Dominika"/>
    <s v="Bodera"/>
    <x v="10"/>
    <d v="2014-10-22T00:00:00"/>
    <d v="2014-10-25T00:00:00"/>
    <n v="919"/>
    <s v="DominikaBodera"/>
    <n v="13"/>
    <n v="4"/>
    <x v="62"/>
    <s v="Październik"/>
    <n v="3"/>
  </r>
  <r>
    <s v="Zofia"/>
    <s v="Budzianowska"/>
    <x v="12"/>
    <d v="2014-10-22T00:00:00"/>
    <d v="2014-10-23T00:00:00"/>
    <n v="693.7"/>
    <s v="ZofiaBudzianowska"/>
    <n v="16"/>
    <n v="2"/>
    <x v="32"/>
    <s v="Październik"/>
    <n v="1"/>
  </r>
  <r>
    <s v="Paulina"/>
    <s v="Chorzowska"/>
    <x v="11"/>
    <d v="2014-10-22T00:00:00"/>
    <d v="2014-10-22T00:00:00"/>
    <n v="307.7"/>
    <s v="PaulinaChorzowska"/>
    <n v="10"/>
    <n v="1"/>
    <x v="57"/>
    <s v="Październik"/>
    <n v="0"/>
  </r>
  <r>
    <s v="Patrycja"/>
    <s v="Czarnoleska"/>
    <x v="11"/>
    <d v="2014-10-22T00:00:00"/>
    <d v="2014-10-23T00:00:00"/>
    <n v="485.7"/>
    <s v="PatrycjaCzarnoleska"/>
    <n v="15"/>
    <n v="2"/>
    <x v="20"/>
    <s v="Październik"/>
    <n v="1"/>
  </r>
  <r>
    <s v="Wiktor"/>
    <s v="Czekan"/>
    <x v="5"/>
    <d v="2014-10-22T00:00:00"/>
    <d v="2014-10-25T00:00:00"/>
    <n v="737.7"/>
    <s v="WiktorCzekan"/>
    <n v="10"/>
    <n v="4"/>
    <x v="53"/>
    <s v="Październik"/>
    <n v="3"/>
  </r>
  <r>
    <s v="Adam"/>
    <s v="Falski"/>
    <x v="0"/>
    <d v="2014-10-22T00:00:00"/>
    <d v="2014-10-23T00:00:00"/>
    <n v="891"/>
    <s v="AdamFalski"/>
    <n v="8"/>
    <n v="2"/>
    <x v="0"/>
    <s v="Październik"/>
    <n v="1"/>
  </r>
  <r>
    <s v="Olivia"/>
    <s v="Gabor"/>
    <x v="9"/>
    <d v="2014-10-22T00:00:00"/>
    <d v="2014-10-24T00:00:00"/>
    <n v="689.8"/>
    <s v="OliviaGabor"/>
    <n v="16"/>
    <n v="3"/>
    <x v="26"/>
    <s v="Październik"/>
    <n v="2"/>
  </r>
  <r>
    <s v="Kornel"/>
    <s v="Henrykowski"/>
    <x v="12"/>
    <d v="2014-10-22T00:00:00"/>
    <d v="2014-10-22T00:00:00"/>
    <n v="494.7"/>
    <s v="KornelHenrykowski"/>
    <n v="13"/>
    <n v="1"/>
    <x v="23"/>
    <s v="Październik"/>
    <n v="0"/>
  </r>
  <r>
    <s v="Natalia"/>
    <s v="Idar"/>
    <x v="6"/>
    <d v="2014-10-22T00:00:00"/>
    <d v="2014-10-22T00:00:00"/>
    <n v="442"/>
    <s v="NataliaIdar"/>
    <n v="10"/>
    <n v="1"/>
    <x v="11"/>
    <s v="Październik"/>
    <n v="0"/>
  </r>
  <r>
    <s v="Justyna"/>
    <s v="Kolska"/>
    <x v="10"/>
    <d v="2014-10-22T00:00:00"/>
    <d v="2014-10-25T00:00:00"/>
    <n v="919"/>
    <s v="JustynaKolska"/>
    <n v="8"/>
    <n v="4"/>
    <x v="62"/>
    <s v="Październik"/>
    <n v="3"/>
  </r>
  <r>
    <s v="Wojciech"/>
    <s v="Krokus"/>
    <x v="10"/>
    <d v="2014-10-22T00:00:00"/>
    <d v="2014-10-26T00:00:00"/>
    <n v="1078"/>
    <s v="WojciechKrokus"/>
    <n v="10"/>
    <n v="5"/>
    <x v="52"/>
    <s v="Październik"/>
    <n v="4"/>
  </r>
  <r>
    <s v="Paulina"/>
    <s v="Maskor"/>
    <x v="8"/>
    <d v="2014-10-22T00:00:00"/>
    <d v="2014-10-22T00:00:00"/>
    <n v="278.8"/>
    <s v="PaulinaMaskor"/>
    <n v="13"/>
    <n v="1"/>
    <x v="15"/>
    <s v="Październik"/>
    <n v="0"/>
  </r>
  <r>
    <s v="Dorota"/>
    <s v="Morska"/>
    <x v="8"/>
    <d v="2014-10-22T00:00:00"/>
    <d v="2014-10-24T00:00:00"/>
    <n v="536.79999999999995"/>
    <s v="DorotaMorska"/>
    <n v="12"/>
    <n v="3"/>
    <x v="55"/>
    <s v="Październik"/>
    <n v="2"/>
  </r>
  <r>
    <s v="Maria"/>
    <s v="Ozimek"/>
    <x v="7"/>
    <d v="2014-10-22T00:00:00"/>
    <d v="2014-10-25T00:00:00"/>
    <n v="569.5"/>
    <s v="MariaOzimek"/>
    <n v="8"/>
    <n v="4"/>
    <x v="58"/>
    <s v="Październik"/>
    <n v="3"/>
  </r>
  <r>
    <s v="Narcyz"/>
    <s v="Polanicki"/>
    <x v="10"/>
    <d v="2014-10-22T00:00:00"/>
    <d v="2014-10-24T00:00:00"/>
    <n v="760"/>
    <s v="NarcyzPolanicki"/>
    <n v="6"/>
    <n v="3"/>
    <x v="33"/>
    <s v="Październik"/>
    <n v="2"/>
  </r>
  <r>
    <s v="Jan"/>
    <s v="Suwski"/>
    <x v="2"/>
    <d v="2014-10-22T00:00:00"/>
    <d v="2014-10-26T00:00:00"/>
    <n v="674.5"/>
    <s v="JanSuwski"/>
    <n v="5"/>
    <n v="5"/>
    <x v="61"/>
    <s v="Październik"/>
    <n v="4"/>
  </r>
  <r>
    <s v="Justyna"/>
    <s v="Tracz"/>
    <x v="8"/>
    <d v="2014-10-22T00:00:00"/>
    <d v="2014-10-22T00:00:00"/>
    <n v="278.8"/>
    <s v="JustynaTracz"/>
    <n v="13"/>
    <n v="1"/>
    <x v="15"/>
    <s v="Październik"/>
    <n v="0"/>
  </r>
  <r>
    <s v="Amelia"/>
    <s v="Wojtecka"/>
    <x v="7"/>
    <d v="2014-10-22T00:00:00"/>
    <d v="2014-10-23T00:00:00"/>
    <n v="331.5"/>
    <s v="AmeliaWojtecka"/>
    <n v="8"/>
    <n v="2"/>
    <x v="7"/>
    <s v="Październik"/>
    <n v="1"/>
  </r>
  <r>
    <s v="Kamil"/>
    <s v="Zabrzeski"/>
    <x v="9"/>
    <d v="2014-10-22T00:00:00"/>
    <d v="2014-10-26T00:00:00"/>
    <n v="1015.8"/>
    <s v="KamilZabrzeski"/>
    <n v="13"/>
    <n v="5"/>
    <x v="43"/>
    <s v="Październik"/>
    <n v="4"/>
  </r>
  <r>
    <s v="Patrycja"/>
    <s v="Andrycz"/>
    <x v="12"/>
    <d v="2014-10-23T00:00:00"/>
    <d v="2014-10-25T00:00:00"/>
    <n v="892.7"/>
    <s v="PatrycjaAndrycz"/>
    <n v="12"/>
    <n v="3"/>
    <x v="45"/>
    <s v="Październik"/>
    <n v="2"/>
  </r>
  <r>
    <s v="Sebastian"/>
    <s v="Argonski"/>
    <x v="10"/>
    <d v="2014-10-23T00:00:00"/>
    <d v="2014-10-26T00:00:00"/>
    <n v="919"/>
    <s v="SebastianArgonski"/>
    <n v="9"/>
    <n v="4"/>
    <x v="62"/>
    <s v="Październik"/>
    <n v="3"/>
  </r>
  <r>
    <s v="Adam"/>
    <s v="Falski"/>
    <x v="6"/>
    <d v="2014-10-23T00:00:00"/>
    <d v="2014-10-24T00:00:00"/>
    <n v="570"/>
    <s v="AdamFalski"/>
    <n v="8"/>
    <n v="2"/>
    <x v="24"/>
    <s v="Październik"/>
    <n v="1"/>
  </r>
  <r>
    <s v="Jerzy"/>
    <s v="Granica"/>
    <x v="1"/>
    <d v="2014-10-23T00:00:00"/>
    <d v="2014-10-24T00:00:00"/>
    <n v="295.39999999999998"/>
    <s v="JerzyGranica"/>
    <n v="11"/>
    <n v="2"/>
    <x v="1"/>
    <s v="Październik"/>
    <n v="1"/>
  </r>
  <r>
    <s v="Sebastian"/>
    <s v="Halik"/>
    <x v="0"/>
    <d v="2014-10-23T00:00:00"/>
    <d v="2014-10-24T00:00:00"/>
    <n v="891"/>
    <s v="SebastianHalik"/>
    <n v="11"/>
    <n v="2"/>
    <x v="0"/>
    <s v="Październik"/>
    <n v="1"/>
  </r>
  <r>
    <s v="Marcin"/>
    <s v="Jarskarski"/>
    <x v="6"/>
    <d v="2014-10-23T00:00:00"/>
    <d v="2014-10-24T00:00:00"/>
    <n v="570"/>
    <s v="MarcinJarskarski"/>
    <n v="11"/>
    <n v="2"/>
    <x v="24"/>
    <s v="Październik"/>
    <n v="1"/>
  </r>
  <r>
    <s v="Anna"/>
    <s v="Kaliska"/>
    <x v="5"/>
    <d v="2014-10-23T00:00:00"/>
    <d v="2014-10-23T00:00:00"/>
    <n v="290.7"/>
    <s v="AnnaKaliska"/>
    <n v="15"/>
    <n v="1"/>
    <x v="17"/>
    <s v="Październik"/>
    <n v="0"/>
  </r>
  <r>
    <s v="Wojciech"/>
    <s v="Krokus"/>
    <x v="3"/>
    <d v="2014-10-23T00:00:00"/>
    <d v="2014-10-24T00:00:00"/>
    <n v="706.5"/>
    <s v="WojciechKrokus"/>
    <n v="10"/>
    <n v="2"/>
    <x v="56"/>
    <s v="Październik"/>
    <n v="1"/>
  </r>
  <r>
    <s v="Malwina"/>
    <s v="Papkin"/>
    <x v="3"/>
    <d v="2014-10-23T00:00:00"/>
    <d v="2014-10-25T00:00:00"/>
    <n v="911.5"/>
    <s v="MalwinaPapkin"/>
    <n v="11"/>
    <n v="3"/>
    <x v="50"/>
    <s v="Październik"/>
    <n v="2"/>
  </r>
  <r>
    <s v="Kazimiera"/>
    <s v="Parczewska"/>
    <x v="11"/>
    <d v="2014-10-23T00:00:00"/>
    <d v="2014-10-26T00:00:00"/>
    <n v="841.7"/>
    <s v="KazimieraParczewska"/>
    <n v="11"/>
    <n v="4"/>
    <x v="35"/>
    <s v="Październik"/>
    <n v="3"/>
  </r>
  <r>
    <s v="Gustaw"/>
    <s v="Poznanski"/>
    <x v="0"/>
    <d v="2014-10-23T00:00:00"/>
    <d v="2014-10-25T00:00:00"/>
    <n v="1102"/>
    <s v="GustawPoznanski"/>
    <n v="7"/>
    <n v="3"/>
    <x v="39"/>
    <s v="Październik"/>
    <n v="2"/>
  </r>
  <r>
    <s v="Dorota"/>
    <s v="Sosnowiecka"/>
    <x v="0"/>
    <d v="2014-10-23T00:00:00"/>
    <d v="2014-10-23T00:00:00"/>
    <n v="680"/>
    <s v="DorotaSosnowiecka"/>
    <n v="13"/>
    <n v="1"/>
    <x v="21"/>
    <s v="Październik"/>
    <n v="0"/>
  </r>
  <r>
    <s v="Natalia"/>
    <s v="Idar"/>
    <x v="11"/>
    <d v="2014-10-24T00:00:00"/>
    <d v="2014-10-24T00:00:00"/>
    <n v="307.7"/>
    <s v="NataliaIdar"/>
    <n v="10"/>
    <n v="1"/>
    <x v="57"/>
    <s v="Październik"/>
    <n v="0"/>
  </r>
  <r>
    <s v="Justyna"/>
    <s v="Tracz"/>
    <x v="5"/>
    <d v="2014-10-24T00:00:00"/>
    <d v="2014-10-24T00:00:00"/>
    <n v="290.7"/>
    <s v="JustynaTracz"/>
    <n v="13"/>
    <n v="1"/>
    <x v="17"/>
    <s v="Październik"/>
    <n v="0"/>
  </r>
  <r>
    <s v="Kornel"/>
    <s v="Henrykowski"/>
    <x v="11"/>
    <d v="2014-10-25T00:00:00"/>
    <d v="2014-10-25T00:00:00"/>
    <n v="307.7"/>
    <s v="KornelHenrykowski"/>
    <n v="13"/>
    <n v="1"/>
    <x v="57"/>
    <s v="Październik"/>
    <n v="0"/>
  </r>
  <r>
    <s v="Paulina"/>
    <s v="Maskor"/>
    <x v="8"/>
    <d v="2014-10-25T00:00:00"/>
    <d v="2014-10-25T00:00:00"/>
    <n v="278.8"/>
    <s v="PaulinaMaskor"/>
    <n v="13"/>
    <n v="1"/>
    <x v="15"/>
    <s v="Październik"/>
    <n v="0"/>
  </r>
  <r>
    <s v="Dorota"/>
    <s v="Sosnowiecka"/>
    <x v="6"/>
    <d v="2014-10-25T00:00:00"/>
    <d v="2014-10-26T00:00:00"/>
    <n v="570"/>
    <s v="DorotaSosnowiecka"/>
    <n v="13"/>
    <n v="2"/>
    <x v="24"/>
    <s v="Październik"/>
    <n v="1"/>
  </r>
  <r>
    <s v="Sebastian"/>
    <s v="Halik"/>
    <x v="4"/>
    <d v="2014-10-26T00:00:00"/>
    <d v="2014-10-26T00:00:00"/>
    <n v="513.4"/>
    <s v="SebastianHalik"/>
    <n v="11"/>
    <n v="1"/>
    <x v="12"/>
    <s v="Październik"/>
    <n v="0"/>
  </r>
  <r>
    <s v="Natalia"/>
    <s v="Idar"/>
    <x v="11"/>
    <d v="2014-10-27T00:00:00"/>
    <d v="2014-10-27T00:00:00"/>
    <n v="307.7"/>
    <s v="NataliaIdar"/>
    <n v="10"/>
    <n v="1"/>
    <x v="57"/>
    <s v="Październik"/>
    <n v="0"/>
  </r>
  <r>
    <s v="Paulina"/>
    <s v="Basala"/>
    <x v="2"/>
    <d v="2014-10-28T00:00:00"/>
    <d v="2014-10-30T00:00:00"/>
    <n v="426.5"/>
    <s v="PaulinaBasala"/>
    <n v="8"/>
    <n v="3"/>
    <x v="48"/>
    <s v="Październik"/>
    <n v="2"/>
  </r>
  <r>
    <s v="Kornel"/>
    <s v="Czerski"/>
    <x v="8"/>
    <d v="2014-10-29T00:00:00"/>
    <d v="2014-10-30T00:00:00"/>
    <n v="407.8"/>
    <s v="KornelCzerski"/>
    <n v="9"/>
    <n v="2"/>
    <x v="10"/>
    <s v="Październik"/>
    <n v="1"/>
  </r>
  <r>
    <s v="Sebastian"/>
    <s v="Halik"/>
    <x v="4"/>
    <d v="2014-10-29T00:00:00"/>
    <d v="2014-10-29T00:00:00"/>
    <n v="513.4"/>
    <s v="SebastianHalik"/>
    <n v="11"/>
    <n v="1"/>
    <x v="12"/>
    <s v="Październik"/>
    <n v="0"/>
  </r>
  <r>
    <s v="Grzegorz"/>
    <s v="Podolski"/>
    <x v="1"/>
    <d v="2014-10-29T00:00:00"/>
    <d v="2014-10-30T00:00:00"/>
    <n v="295.39999999999998"/>
    <s v="GrzegorzPodolski"/>
    <n v="14"/>
    <n v="2"/>
    <x v="1"/>
    <s v="Październik"/>
    <n v="1"/>
  </r>
  <r>
    <s v="Tomasz"/>
    <s v="Rzepka"/>
    <x v="5"/>
    <d v="2014-10-29T00:00:00"/>
    <d v="2014-10-30T00:00:00"/>
    <n v="439.7"/>
    <s v="TomaszRzepka"/>
    <n v="17"/>
    <n v="2"/>
    <x v="5"/>
    <s v="Październik"/>
    <n v="1"/>
  </r>
  <r>
    <s v="Jan"/>
    <s v="Rzymski"/>
    <x v="5"/>
    <d v="2014-10-29T00:00:00"/>
    <d v="2014-11-02T00:00:00"/>
    <n v="886.7"/>
    <s v="JanRzymski"/>
    <n v="13"/>
    <n v="5"/>
    <x v="59"/>
    <s v="Październik"/>
    <n v="4"/>
  </r>
  <r>
    <s v="Dorota"/>
    <s v="Sosnowiecka"/>
    <x v="6"/>
    <d v="2014-10-29T00:00:00"/>
    <d v="2014-10-31T00:00:00"/>
    <n v="698"/>
    <s v="DorotaSosnowiecka"/>
    <n v="13"/>
    <n v="3"/>
    <x v="27"/>
    <s v="Październik"/>
    <n v="2"/>
  </r>
  <r>
    <s v="Kamil"/>
    <s v="Zabrzeski"/>
    <x v="11"/>
    <d v="2014-10-29T00:00:00"/>
    <d v="2014-10-29T00:00:00"/>
    <n v="307.7"/>
    <s v="KamilZabrzeski"/>
    <n v="13"/>
    <n v="1"/>
    <x v="57"/>
    <s v="Październik"/>
    <n v="0"/>
  </r>
  <r>
    <s v="Zofia"/>
    <s v="Budzianowska"/>
    <x v="1"/>
    <d v="2014-11-03T00:00:00"/>
    <d v="2014-11-04T00:00:00"/>
    <n v="295.39999999999998"/>
    <s v="ZofiaBudzianowska"/>
    <n v="16"/>
    <n v="2"/>
    <x v="1"/>
    <s v="Listopad"/>
    <n v="1"/>
  </r>
  <r>
    <s v="Paulina"/>
    <s v="Chorzowska"/>
    <x v="3"/>
    <d v="2014-11-03T00:00:00"/>
    <d v="2014-11-03T00:00:00"/>
    <n v="501.5"/>
    <s v="PaulinaChorzowska"/>
    <n v="10"/>
    <n v="1"/>
    <x v="3"/>
    <s v="Listopad"/>
    <n v="0"/>
  </r>
  <r>
    <s v="Wiktor"/>
    <s v="Czekan"/>
    <x v="8"/>
    <d v="2014-11-03T00:00:00"/>
    <d v="2014-11-06T00:00:00"/>
    <n v="665.8"/>
    <s v="WiktorCzekan"/>
    <n v="10"/>
    <n v="4"/>
    <x v="26"/>
    <s v="Listopad"/>
    <n v="3"/>
  </r>
  <r>
    <s v="Anna"/>
    <s v="Kaliska"/>
    <x v="9"/>
    <d v="2014-11-03T00:00:00"/>
    <d v="2014-11-07T00:00:00"/>
    <n v="1015.8"/>
    <s v="AnnaKaliska"/>
    <n v="15"/>
    <n v="5"/>
    <x v="43"/>
    <s v="Listopad"/>
    <n v="4"/>
  </r>
  <r>
    <s v="Justyna"/>
    <s v="Kolska"/>
    <x v="5"/>
    <d v="2014-11-03T00:00:00"/>
    <d v="2014-11-04T00:00:00"/>
    <n v="439.7"/>
    <s v="JustynaKolska"/>
    <n v="8"/>
    <n v="2"/>
    <x v="5"/>
    <s v="Listopad"/>
    <n v="1"/>
  </r>
  <r>
    <s v="Justyna"/>
    <s v="Krynicka"/>
    <x v="9"/>
    <d v="2014-11-03T00:00:00"/>
    <d v="2014-11-03T00:00:00"/>
    <n v="363.8"/>
    <s v="JustynaKrynicka"/>
    <n v="13"/>
    <n v="1"/>
    <x v="13"/>
    <s v="Listopad"/>
    <n v="0"/>
  </r>
  <r>
    <s v="Michalina"/>
    <s v="Lamda"/>
    <x v="10"/>
    <d v="2014-11-03T00:00:00"/>
    <d v="2014-11-04T00:00:00"/>
    <n v="601"/>
    <s v="MichalinaLamda"/>
    <n v="9"/>
    <n v="2"/>
    <x v="60"/>
    <s v="Listopad"/>
    <n v="1"/>
  </r>
  <r>
    <s v="Bogumi"/>
    <s v="Lubelski"/>
    <x v="10"/>
    <d v="2014-11-03T00:00:00"/>
    <d v="2014-11-04T00:00:00"/>
    <n v="601"/>
    <s v="BogumiLubelski"/>
    <n v="12"/>
    <n v="2"/>
    <x v="60"/>
    <s v="Listopad"/>
    <n v="1"/>
  </r>
  <r>
    <s v="Albert"/>
    <s v="Marakasz"/>
    <x v="12"/>
    <d v="2014-11-03T00:00:00"/>
    <d v="2014-11-03T00:00:00"/>
    <n v="494.7"/>
    <s v="AlbertMarakasz"/>
    <n v="14"/>
    <n v="1"/>
    <x v="23"/>
    <s v="Listopad"/>
    <n v="0"/>
  </r>
  <r>
    <s v="Paulina"/>
    <s v="Maskor"/>
    <x v="5"/>
    <d v="2014-11-03T00:00:00"/>
    <d v="2014-11-07T00:00:00"/>
    <n v="886.7"/>
    <s v="PaulinaMaskor"/>
    <n v="13"/>
    <n v="5"/>
    <x v="59"/>
    <s v="Listopad"/>
    <n v="4"/>
  </r>
  <r>
    <s v="Teresa"/>
    <s v="Moskiewska"/>
    <x v="12"/>
    <d v="2014-11-03T00:00:00"/>
    <d v="2014-11-03T00:00:00"/>
    <n v="494.7"/>
    <s v="TeresaMoskiewska"/>
    <n v="11"/>
    <n v="1"/>
    <x v="23"/>
    <s v="Listopad"/>
    <n v="0"/>
  </r>
  <r>
    <s v="Ewelia"/>
    <s v="Nyska"/>
    <x v="8"/>
    <d v="2014-11-03T00:00:00"/>
    <d v="2014-11-03T00:00:00"/>
    <n v="278.8"/>
    <s v="EweliaNyska"/>
    <n v="10"/>
    <n v="1"/>
    <x v="15"/>
    <s v="Listopad"/>
    <n v="0"/>
  </r>
  <r>
    <s v="Maria"/>
    <s v="Ozimek"/>
    <x v="6"/>
    <d v="2014-11-03T00:00:00"/>
    <d v="2014-11-04T00:00:00"/>
    <n v="570"/>
    <s v="MariaOzimek"/>
    <n v="8"/>
    <n v="2"/>
    <x v="24"/>
    <s v="Listopad"/>
    <n v="1"/>
  </r>
  <r>
    <s v="Daria"/>
    <s v="Paryska"/>
    <x v="5"/>
    <d v="2014-11-03T00:00:00"/>
    <d v="2014-11-04T00:00:00"/>
    <n v="439.7"/>
    <s v="DariaParyska"/>
    <n v="10"/>
    <n v="2"/>
    <x v="5"/>
    <s v="Listopad"/>
    <n v="1"/>
  </r>
  <r>
    <s v="Kamil"/>
    <s v="Pomorski"/>
    <x v="7"/>
    <d v="2014-11-03T00:00:00"/>
    <d v="2014-11-04T00:00:00"/>
    <n v="331.5"/>
    <s v="KamilPomorski"/>
    <n v="7"/>
    <n v="2"/>
    <x v="7"/>
    <s v="Listopad"/>
    <n v="1"/>
  </r>
  <r>
    <s v="Gustaw"/>
    <s v="Poznanski"/>
    <x v="1"/>
    <d v="2014-11-03T00:00:00"/>
    <d v="2014-11-07T00:00:00"/>
    <n v="712.4"/>
    <s v="GustawPoznanski"/>
    <n v="7"/>
    <n v="5"/>
    <x v="18"/>
    <s v="Listopad"/>
    <n v="4"/>
  </r>
  <r>
    <s v="Tomasz"/>
    <s v="Rzepka"/>
    <x v="1"/>
    <d v="2014-11-03T00:00:00"/>
    <d v="2014-11-04T00:00:00"/>
    <n v="295.39999999999998"/>
    <s v="TomaszRzepka"/>
    <n v="17"/>
    <n v="2"/>
    <x v="1"/>
    <s v="Listopad"/>
    <n v="1"/>
  </r>
  <r>
    <s v="Karol"/>
    <s v="Witkiewicz"/>
    <x v="1"/>
    <d v="2014-11-03T00:00:00"/>
    <d v="2014-11-07T00:00:00"/>
    <n v="712.4"/>
    <s v="KarolWitkiewicz"/>
    <n v="8"/>
    <n v="5"/>
    <x v="18"/>
    <s v="Listopad"/>
    <n v="4"/>
  </r>
  <r>
    <s v="Ewelina"/>
    <s v="Adamska"/>
    <x v="12"/>
    <d v="2014-11-04T00:00:00"/>
    <d v="2014-11-06T00:00:00"/>
    <n v="892.7"/>
    <s v="EwelinaAdamska"/>
    <n v="1"/>
    <n v="3"/>
    <x v="45"/>
    <s v="Listopad"/>
    <n v="2"/>
  </r>
  <r>
    <s v="Karolina"/>
    <s v="Arska"/>
    <x v="2"/>
    <d v="2014-11-04T00:00:00"/>
    <d v="2014-11-06T00:00:00"/>
    <n v="426.5"/>
    <s v="KarolinaArska"/>
    <n v="12"/>
    <n v="3"/>
    <x v="48"/>
    <s v="Listopad"/>
    <n v="2"/>
  </r>
  <r>
    <s v="Bonifacy"/>
    <s v="Barczewski"/>
    <x v="0"/>
    <d v="2014-11-04T00:00:00"/>
    <d v="2014-11-06T00:00:00"/>
    <n v="1102"/>
    <s v="BonifacyBarczewski"/>
    <n v="8"/>
    <n v="3"/>
    <x v="39"/>
    <s v="Listopad"/>
    <n v="2"/>
  </r>
  <r>
    <s v="Patrycja"/>
    <s v="Czarnoleska"/>
    <x v="3"/>
    <d v="2014-11-04T00:00:00"/>
    <d v="2014-11-06T00:00:00"/>
    <n v="911.5"/>
    <s v="PatrycjaCzarnoleska"/>
    <n v="15"/>
    <n v="3"/>
    <x v="50"/>
    <s v="Listopad"/>
    <n v="2"/>
  </r>
  <r>
    <s v="Marzena"/>
    <s v="Gras"/>
    <x v="9"/>
    <d v="2014-11-04T00:00:00"/>
    <d v="2014-11-05T00:00:00"/>
    <n v="526.79999999999995"/>
    <s v="MarzenaGras"/>
    <n v="7"/>
    <n v="2"/>
    <x v="25"/>
    <s v="Listopad"/>
    <n v="1"/>
  </r>
  <r>
    <s v="Andrzej"/>
    <s v="Klajn"/>
    <x v="2"/>
    <d v="2014-11-04T00:00:00"/>
    <d v="2014-11-08T00:00:00"/>
    <n v="674.5"/>
    <s v="AndrzejKlajn"/>
    <n v="13"/>
    <n v="5"/>
    <x v="61"/>
    <s v="Listopad"/>
    <n v="4"/>
  </r>
  <r>
    <s v="Wojciech"/>
    <s v="Krokus"/>
    <x v="9"/>
    <d v="2014-11-04T00:00:00"/>
    <d v="2014-11-07T00:00:00"/>
    <n v="852.8"/>
    <s v="WojciechKrokus"/>
    <n v="10"/>
    <n v="4"/>
    <x v="37"/>
    <s v="Listopad"/>
    <n v="3"/>
  </r>
  <r>
    <s v="Jerzy"/>
    <s v="Misiek"/>
    <x v="12"/>
    <d v="2014-11-04T00:00:00"/>
    <d v="2014-11-08T00:00:00"/>
    <n v="1290.7"/>
    <s v="JerzyMisiek"/>
    <n v="11"/>
    <n v="5"/>
    <x v="29"/>
    <s v="Listopad"/>
    <n v="4"/>
  </r>
  <r>
    <s v="Dorota"/>
    <s v="Morska"/>
    <x v="3"/>
    <d v="2014-11-04T00:00:00"/>
    <d v="2014-11-05T00:00:00"/>
    <n v="706.5"/>
    <s v="DorotaMorska"/>
    <n v="12"/>
    <n v="2"/>
    <x v="56"/>
    <s v="Listopad"/>
    <n v="1"/>
  </r>
  <r>
    <s v="Irma"/>
    <s v="Opoczna"/>
    <x v="3"/>
    <d v="2014-11-04T00:00:00"/>
    <d v="2014-11-05T00:00:00"/>
    <n v="706.5"/>
    <s v="IrmaOpoczna"/>
    <n v="9"/>
    <n v="2"/>
    <x v="56"/>
    <s v="Listopad"/>
    <n v="1"/>
  </r>
  <r>
    <s v="Zuzanna"/>
    <s v="Piotrkowska"/>
    <x v="3"/>
    <d v="2014-11-04T00:00:00"/>
    <d v="2014-11-04T00:00:00"/>
    <n v="501.5"/>
    <s v="ZuzannaPiotrkowska"/>
    <n v="15"/>
    <n v="1"/>
    <x v="3"/>
    <s v="Listopad"/>
    <n v="0"/>
  </r>
  <r>
    <s v="Grzegorz"/>
    <s v="Podolski"/>
    <x v="11"/>
    <d v="2014-11-04T00:00:00"/>
    <d v="2014-11-05T00:00:00"/>
    <n v="485.7"/>
    <s v="GrzegorzPodolski"/>
    <n v="14"/>
    <n v="2"/>
    <x v="20"/>
    <s v="Listopad"/>
    <n v="1"/>
  </r>
  <r>
    <s v="Sebastian"/>
    <s v="Puchacz"/>
    <x v="9"/>
    <d v="2014-11-04T00:00:00"/>
    <d v="2014-11-05T00:00:00"/>
    <n v="526.79999999999995"/>
    <s v="SebastianPuchacz"/>
    <n v="12"/>
    <n v="2"/>
    <x v="25"/>
    <s v="Listopad"/>
    <n v="1"/>
  </r>
  <r>
    <s v="Piotr"/>
    <s v="Sworacz"/>
    <x v="11"/>
    <d v="2014-11-04T00:00:00"/>
    <d v="2014-11-07T00:00:00"/>
    <n v="841.7"/>
    <s v="PiotrSworacz"/>
    <n v="10"/>
    <n v="4"/>
    <x v="35"/>
    <s v="Listopad"/>
    <n v="3"/>
  </r>
  <r>
    <s v="Daria"/>
    <s v="Paryska"/>
    <x v="10"/>
    <d v="2014-11-06T00:00:00"/>
    <d v="2014-11-06T00:00:00"/>
    <n v="442"/>
    <s v="DariaParyska"/>
    <n v="10"/>
    <n v="1"/>
    <x v="11"/>
    <s v="Listopad"/>
    <n v="0"/>
  </r>
  <r>
    <s v="Zuzanna"/>
    <s v="Piotrkowska"/>
    <x v="12"/>
    <d v="2014-11-06T00:00:00"/>
    <d v="2014-11-08T00:00:00"/>
    <n v="892.7"/>
    <s v="ZuzannaPiotrkowska"/>
    <n v="15"/>
    <n v="3"/>
    <x v="45"/>
    <s v="Listopad"/>
    <n v="2"/>
  </r>
  <r>
    <s v="Justyna"/>
    <s v="Krynicka"/>
    <x v="7"/>
    <d v="2014-11-07T00:00:00"/>
    <d v="2014-11-08T00:00:00"/>
    <n v="331.5"/>
    <s v="JustynaKrynicka"/>
    <n v="13"/>
    <n v="2"/>
    <x v="7"/>
    <s v="Listopad"/>
    <n v="1"/>
  </r>
  <r>
    <s v="Albert"/>
    <s v="Marakasz"/>
    <x v="11"/>
    <d v="2014-11-07T00:00:00"/>
    <d v="2014-11-07T00:00:00"/>
    <n v="307.7"/>
    <s v="AlbertMarakasz"/>
    <n v="14"/>
    <n v="1"/>
    <x v="57"/>
    <s v="Listopad"/>
    <n v="0"/>
  </r>
  <r>
    <s v="Teresa"/>
    <s v="Moskiewska"/>
    <x v="8"/>
    <d v="2014-11-07T00:00:00"/>
    <d v="2014-11-07T00:00:00"/>
    <n v="278.8"/>
    <s v="TeresaMoskiewska"/>
    <n v="11"/>
    <n v="1"/>
    <x v="15"/>
    <s v="Listopad"/>
    <n v="0"/>
  </r>
  <r>
    <s v="Ewelia"/>
    <s v="Nyska"/>
    <x v="6"/>
    <d v="2014-11-07T00:00:00"/>
    <d v="2014-11-07T00:00:00"/>
    <n v="442"/>
    <s v="EweliaNyska"/>
    <n v="10"/>
    <n v="1"/>
    <x v="11"/>
    <s v="Listopad"/>
    <n v="0"/>
  </r>
  <r>
    <s v="Tomasz"/>
    <s v="Rzepka"/>
    <x v="10"/>
    <d v="2014-11-07T00:00:00"/>
    <d v="2014-11-07T00:00:00"/>
    <n v="442"/>
    <s v="TomaszRzepka"/>
    <n v="17"/>
    <n v="1"/>
    <x v="11"/>
    <s v="Listopad"/>
    <n v="0"/>
  </r>
  <r>
    <s v="Dominika"/>
    <s v="Bodera"/>
    <x v="0"/>
    <d v="2014-11-10T00:00:00"/>
    <d v="2014-11-13T00:00:00"/>
    <n v="1313"/>
    <s v="DominikaBodera"/>
    <n v="13"/>
    <n v="4"/>
    <x v="34"/>
    <s v="Listopad"/>
    <n v="3"/>
  </r>
  <r>
    <s v="Zuzanna"/>
    <s v="Piotrkowska"/>
    <x v="8"/>
    <d v="2014-11-13T00:00:00"/>
    <d v="2014-11-14T00:00:00"/>
    <n v="407.8"/>
    <s v="ZuzannaPiotrkowska"/>
    <n v="15"/>
    <n v="2"/>
    <x v="10"/>
    <s v="Listopad"/>
    <n v="1"/>
  </r>
  <r>
    <s v="Gustaw"/>
    <s v="Poznanski"/>
    <x v="5"/>
    <d v="2014-11-14T00:00:00"/>
    <d v="2014-11-14T00:00:00"/>
    <n v="290.7"/>
    <s v="GustawPoznanski"/>
    <n v="7"/>
    <n v="1"/>
    <x v="17"/>
    <s v="Listopad"/>
    <n v="0"/>
  </r>
  <r>
    <s v="Janina"/>
    <s v="Bolanowska"/>
    <x v="0"/>
    <d v="2014-11-15T00:00:00"/>
    <d v="2014-11-15T00:00:00"/>
    <n v="680"/>
    <s v="JaninaBolanowska"/>
    <n v="8"/>
    <n v="1"/>
    <x v="21"/>
    <s v="Listopad"/>
    <n v="0"/>
  </r>
  <r>
    <s v="Edwina"/>
    <s v="Elawa"/>
    <x v="0"/>
    <d v="2014-11-15T00:00:00"/>
    <d v="2014-11-19T00:00:00"/>
    <n v="1524"/>
    <s v="EdwinaElawa"/>
    <n v="12"/>
    <n v="5"/>
    <x v="47"/>
    <s v="Listopad"/>
    <n v="4"/>
  </r>
  <r>
    <s v="Karolina"/>
    <s v="Janes"/>
    <x v="2"/>
    <d v="2014-11-15T00:00:00"/>
    <d v="2014-11-15T00:00:00"/>
    <n v="178.5"/>
    <s v="KarolinaJanes"/>
    <n v="12"/>
    <n v="1"/>
    <x v="9"/>
    <s v="Listopad"/>
    <n v="0"/>
  </r>
  <r>
    <s v="Zuzanna"/>
    <s v="Kowalska"/>
    <x v="6"/>
    <d v="2014-11-15T00:00:00"/>
    <d v="2014-11-17T00:00:00"/>
    <n v="698"/>
    <s v="ZuzannaKowalska"/>
    <n v="8"/>
    <n v="3"/>
    <x v="27"/>
    <s v="Listopad"/>
    <n v="2"/>
  </r>
  <r>
    <s v="Justyna"/>
    <s v="Krynicka"/>
    <x v="10"/>
    <d v="2014-11-15T00:00:00"/>
    <d v="2014-11-15T00:00:00"/>
    <n v="442"/>
    <s v="JustynaKrynicka"/>
    <n v="13"/>
    <n v="1"/>
    <x v="11"/>
    <s v="Listopad"/>
    <n v="0"/>
  </r>
  <r>
    <s v="Wojciech"/>
    <s v="Magierowcz"/>
    <x v="7"/>
    <d v="2014-11-15T00:00:00"/>
    <d v="2014-11-19T00:00:00"/>
    <n v="688.5"/>
    <s v="WojciechMagierowcz"/>
    <n v="8"/>
    <n v="5"/>
    <x v="31"/>
    <s v="Listopad"/>
    <n v="4"/>
  </r>
  <r>
    <s v="Piotr"/>
    <s v="Malski"/>
    <x v="11"/>
    <d v="2014-11-15T00:00:00"/>
    <d v="2014-11-18T00:00:00"/>
    <n v="841.7"/>
    <s v="PiotrMalski"/>
    <n v="5"/>
    <n v="4"/>
    <x v="35"/>
    <s v="Listopad"/>
    <n v="3"/>
  </r>
  <r>
    <s v="Zofia"/>
    <s v="Maselska"/>
    <x v="6"/>
    <d v="2014-11-15T00:00:00"/>
    <d v="2014-11-15T00:00:00"/>
    <n v="442"/>
    <s v="ZofiaMaselska"/>
    <n v="11"/>
    <n v="1"/>
    <x v="11"/>
    <s v="Listopad"/>
    <n v="0"/>
  </r>
  <r>
    <s v="Paulina"/>
    <s v="Maskor"/>
    <x v="3"/>
    <d v="2014-11-15T00:00:00"/>
    <d v="2014-11-18T00:00:00"/>
    <n v="1116.5"/>
    <s v="PaulinaMaskor"/>
    <n v="13"/>
    <n v="4"/>
    <x v="19"/>
    <s v="Listopad"/>
    <n v="3"/>
  </r>
  <r>
    <s v="Kazimiera"/>
    <s v="Parczewska"/>
    <x v="6"/>
    <d v="2014-11-15T00:00:00"/>
    <d v="2014-11-15T00:00:00"/>
    <n v="442"/>
    <s v="KazimieraParczewska"/>
    <n v="11"/>
    <n v="1"/>
    <x v="11"/>
    <s v="Listopad"/>
    <n v="0"/>
  </r>
  <r>
    <s v="Daria"/>
    <s v="Paryska"/>
    <x v="9"/>
    <d v="2014-11-15T00:00:00"/>
    <d v="2014-11-16T00:00:00"/>
    <n v="526.79999999999995"/>
    <s v="DariaParyska"/>
    <n v="10"/>
    <n v="2"/>
    <x v="25"/>
    <s v="Listopad"/>
    <n v="1"/>
  </r>
  <r>
    <s v="January"/>
    <s v="Pluta"/>
    <x v="4"/>
    <d v="2014-11-15T00:00:00"/>
    <d v="2014-11-18T00:00:00"/>
    <n v="936.4"/>
    <s v="JanuaryPluta"/>
    <n v="7"/>
    <n v="4"/>
    <x v="40"/>
    <s v="Listopad"/>
    <n v="3"/>
  </r>
  <r>
    <s v="Grzegorz"/>
    <s v="Podolski"/>
    <x v="8"/>
    <d v="2014-11-15T00:00:00"/>
    <d v="2014-11-16T00:00:00"/>
    <n v="407.8"/>
    <s v="GrzegorzPodolski"/>
    <n v="14"/>
    <n v="2"/>
    <x v="10"/>
    <s v="Listopad"/>
    <n v="1"/>
  </r>
  <r>
    <s v="Sebastian"/>
    <s v="Puchacz"/>
    <x v="4"/>
    <d v="2014-11-15T00:00:00"/>
    <d v="2014-11-19T00:00:00"/>
    <n v="1077.4000000000001"/>
    <s v="SebastianPuchacz"/>
    <n v="12"/>
    <n v="5"/>
    <x v="49"/>
    <s v="Listopad"/>
    <n v="4"/>
  </r>
  <r>
    <s v="Piotr"/>
    <s v="Sworacz"/>
    <x v="8"/>
    <d v="2014-11-15T00:00:00"/>
    <d v="2014-11-16T00:00:00"/>
    <n v="407.8"/>
    <s v="PiotrSworacz"/>
    <n v="10"/>
    <n v="2"/>
    <x v="10"/>
    <s v="Listopad"/>
    <n v="1"/>
  </r>
  <r>
    <s v="Dominika"/>
    <s v="Bodera"/>
    <x v="7"/>
    <d v="2014-11-16T00:00:00"/>
    <d v="2014-11-17T00:00:00"/>
    <n v="331.5"/>
    <s v="DominikaBodera"/>
    <n v="13"/>
    <n v="2"/>
    <x v="7"/>
    <s v="Listopad"/>
    <n v="1"/>
  </r>
  <r>
    <s v="Wiktor"/>
    <s v="Budzis"/>
    <x v="8"/>
    <d v="2014-11-16T00:00:00"/>
    <d v="2014-11-17T00:00:00"/>
    <n v="407.8"/>
    <s v="WiktorBudzis"/>
    <n v="12"/>
    <n v="2"/>
    <x v="10"/>
    <s v="Listopad"/>
    <n v="1"/>
  </r>
  <r>
    <s v="Paulina"/>
    <s v="Chorzowska"/>
    <x v="11"/>
    <d v="2014-11-16T00:00:00"/>
    <d v="2014-11-17T00:00:00"/>
    <n v="485.7"/>
    <s v="PaulinaChorzowska"/>
    <n v="10"/>
    <n v="2"/>
    <x v="20"/>
    <s v="Listopad"/>
    <n v="1"/>
  </r>
  <r>
    <s v="Patrycja"/>
    <s v="Czarnoleska"/>
    <x v="12"/>
    <d v="2014-11-16T00:00:00"/>
    <d v="2014-11-20T00:00:00"/>
    <n v="1290.7"/>
    <s v="PatrycjaCzarnoleska"/>
    <n v="15"/>
    <n v="5"/>
    <x v="29"/>
    <s v="Listopad"/>
    <n v="4"/>
  </r>
  <r>
    <s v="Justyna"/>
    <s v="Kolska"/>
    <x v="7"/>
    <d v="2014-11-16T00:00:00"/>
    <d v="2014-11-18T00:00:00"/>
    <n v="450.5"/>
    <s v="JustynaKolska"/>
    <n v="8"/>
    <n v="3"/>
    <x v="8"/>
    <s v="Listopad"/>
    <n v="2"/>
  </r>
  <r>
    <s v="Justyna"/>
    <s v="Laska"/>
    <x v="3"/>
    <d v="2014-11-16T00:00:00"/>
    <d v="2014-11-18T00:00:00"/>
    <n v="911.5"/>
    <s v="JustynaLaska"/>
    <n v="15"/>
    <n v="3"/>
    <x v="50"/>
    <s v="Listopad"/>
    <n v="2"/>
  </r>
  <r>
    <s v="Irma"/>
    <s v="Opoczna"/>
    <x v="10"/>
    <d v="2014-11-16T00:00:00"/>
    <d v="2014-11-19T00:00:00"/>
    <n v="919"/>
    <s v="IrmaOpoczna"/>
    <n v="9"/>
    <n v="4"/>
    <x v="62"/>
    <s v="Listopad"/>
    <n v="3"/>
  </r>
  <r>
    <s v="Krystyna"/>
    <s v="Pleszewska"/>
    <x v="4"/>
    <d v="2014-11-16T00:00:00"/>
    <d v="2014-11-17T00:00:00"/>
    <n v="654.4"/>
    <s v="KrystynaPleszewska"/>
    <n v="8"/>
    <n v="2"/>
    <x v="4"/>
    <s v="Listopad"/>
    <n v="1"/>
  </r>
  <r>
    <s v="Justyna"/>
    <s v="Tracz"/>
    <x v="9"/>
    <d v="2014-11-16T00:00:00"/>
    <d v="2014-11-17T00:00:00"/>
    <n v="526.79999999999995"/>
    <s v="JustynaTracz"/>
    <n v="13"/>
    <n v="2"/>
    <x v="25"/>
    <s v="Listopad"/>
    <n v="1"/>
  </r>
  <r>
    <s v="Anna"/>
    <s v="Kaliska"/>
    <x v="11"/>
    <d v="2014-11-17T00:00:00"/>
    <d v="2014-11-17T00:00:00"/>
    <n v="307.7"/>
    <s v="AnnaKaliska"/>
    <n v="15"/>
    <n v="1"/>
    <x v="57"/>
    <s v="Listopad"/>
    <n v="0"/>
  </r>
  <r>
    <s v="Albert"/>
    <s v="Marakasz"/>
    <x v="8"/>
    <d v="2014-11-17T00:00:00"/>
    <d v="2014-11-17T00:00:00"/>
    <n v="278.8"/>
    <s v="AlbertMarakasz"/>
    <n v="14"/>
    <n v="1"/>
    <x v="15"/>
    <s v="Listopad"/>
    <n v="0"/>
  </r>
  <r>
    <s v="Tomasz"/>
    <s v="Rzepka"/>
    <x v="0"/>
    <d v="2014-11-17T00:00:00"/>
    <d v="2014-11-19T00:00:00"/>
    <n v="1102"/>
    <s v="TomaszRzepka"/>
    <n v="17"/>
    <n v="3"/>
    <x v="39"/>
    <s v="Listopad"/>
    <n v="2"/>
  </r>
  <r>
    <s v="Zofia"/>
    <s v="Seredycka"/>
    <x v="1"/>
    <d v="2014-11-17T00:00:00"/>
    <d v="2014-11-19T00:00:00"/>
    <n v="434.4"/>
    <s v="ZofiaSeredycka"/>
    <n v="15"/>
    <n v="3"/>
    <x v="54"/>
    <s v="Listopad"/>
    <n v="2"/>
  </r>
  <r>
    <s v="Marek"/>
    <s v="Trzeski"/>
    <x v="0"/>
    <d v="2014-11-17T00:00:00"/>
    <d v="2014-11-17T00:00:00"/>
    <n v="680"/>
    <s v="MarekTrzeski"/>
    <n v="9"/>
    <n v="1"/>
    <x v="21"/>
    <s v="Listopad"/>
    <n v="0"/>
  </r>
  <r>
    <s v="Janina"/>
    <s v="Bolanowska"/>
    <x v="6"/>
    <d v="2014-11-18T00:00:00"/>
    <d v="2014-11-18T00:00:00"/>
    <n v="442"/>
    <s v="JaninaBolanowska"/>
    <n v="8"/>
    <n v="1"/>
    <x v="11"/>
    <s v="Listopad"/>
    <n v="0"/>
  </r>
  <r>
    <s v="Marzena"/>
    <s v="Grab"/>
    <x v="11"/>
    <d v="2014-11-18T00:00:00"/>
    <d v="2014-11-18T00:00:00"/>
    <n v="307.7"/>
    <s v="MarzenaGrab"/>
    <n v="12"/>
    <n v="1"/>
    <x v="57"/>
    <s v="Listopad"/>
    <n v="0"/>
  </r>
  <r>
    <s v="Justyna"/>
    <s v="Krynicka"/>
    <x v="6"/>
    <d v="2014-11-18T00:00:00"/>
    <d v="2014-11-18T00:00:00"/>
    <n v="442"/>
    <s v="JustynaKrynicka"/>
    <n v="13"/>
    <n v="1"/>
    <x v="11"/>
    <s v="Listopad"/>
    <n v="0"/>
  </r>
  <r>
    <s v="Kornel"/>
    <s v="Henrykowski"/>
    <x v="12"/>
    <d v="2014-11-19T00:00:00"/>
    <d v="2014-11-19T00:00:00"/>
    <n v="494.7"/>
    <s v="KornelHenrykowski"/>
    <n v="13"/>
    <n v="1"/>
    <x v="23"/>
    <s v="Listopad"/>
    <n v="0"/>
  </r>
  <r>
    <s v="Marcin"/>
    <s v="Jarskarski"/>
    <x v="1"/>
    <d v="2014-11-19T00:00:00"/>
    <d v="2014-11-19T00:00:00"/>
    <n v="156.4"/>
    <s v="MarcinJarskarski"/>
    <n v="11"/>
    <n v="1"/>
    <x v="14"/>
    <s v="Listopad"/>
    <n v="0"/>
  </r>
  <r>
    <s v="Zuzanna"/>
    <s v="Kowalska"/>
    <x v="6"/>
    <d v="2014-11-19T00:00:00"/>
    <d v="2014-11-19T00:00:00"/>
    <n v="442"/>
    <s v="ZuzannaKowalska"/>
    <n v="8"/>
    <n v="1"/>
    <x v="11"/>
    <s v="Listopad"/>
    <n v="0"/>
  </r>
  <r>
    <s v="Albert"/>
    <s v="Marakasz"/>
    <x v="3"/>
    <d v="2014-11-19T00:00:00"/>
    <d v="2014-11-19T00:00:00"/>
    <n v="501.5"/>
    <s v="AlbertMarakasz"/>
    <n v="14"/>
    <n v="1"/>
    <x v="3"/>
    <s v="Listopad"/>
    <n v="0"/>
  </r>
  <r>
    <s v="Amadeusz"/>
    <s v="Helski"/>
    <x v="4"/>
    <d v="2014-11-20T00:00:00"/>
    <d v="2014-11-21T00:00:00"/>
    <n v="654.4"/>
    <s v="AmadeuszHelski"/>
    <n v="9"/>
    <n v="2"/>
    <x v="4"/>
    <s v="Listopad"/>
    <n v="1"/>
  </r>
  <r>
    <s v="Karolina"/>
    <s v="Janes"/>
    <x v="10"/>
    <d v="2014-11-20T00:00:00"/>
    <d v="2014-11-20T00:00:00"/>
    <n v="442"/>
    <s v="KarolinaJanes"/>
    <n v="12"/>
    <n v="1"/>
    <x v="11"/>
    <s v="Listopad"/>
    <n v="0"/>
  </r>
  <r>
    <s v="Piotr"/>
    <s v="Sworacz"/>
    <x v="7"/>
    <d v="2014-11-20T00:00:00"/>
    <d v="2014-11-20T00:00:00"/>
    <n v="212.5"/>
    <s v="PiotrSworacz"/>
    <n v="10"/>
    <n v="1"/>
    <x v="16"/>
    <s v="Listopad"/>
    <n v="0"/>
  </r>
  <r>
    <s v="Paulina"/>
    <s v="Basala"/>
    <x v="6"/>
    <d v="2014-11-21T00:00:00"/>
    <d v="2014-11-22T00:00:00"/>
    <n v="570"/>
    <s v="PaulinaBasala"/>
    <n v="8"/>
    <n v="2"/>
    <x v="24"/>
    <s v="Listopad"/>
    <n v="1"/>
  </r>
  <r>
    <s v="Wiktor"/>
    <s v="Budzis"/>
    <x v="8"/>
    <d v="2014-11-21T00:00:00"/>
    <d v="2014-11-22T00:00:00"/>
    <n v="407.8"/>
    <s v="WiktorBudzis"/>
    <n v="12"/>
    <n v="2"/>
    <x v="10"/>
    <s v="Listopad"/>
    <n v="1"/>
  </r>
  <r>
    <s v="Jerzy"/>
    <s v="Dusznicki"/>
    <x v="7"/>
    <d v="2014-11-22T00:00:00"/>
    <d v="2014-11-26T00:00:00"/>
    <n v="688.5"/>
    <s v="JerzyDusznicki"/>
    <n v="13"/>
    <n v="5"/>
    <x v="31"/>
    <s v="Listopad"/>
    <n v="4"/>
  </r>
  <r>
    <s v="Justyna"/>
    <s v="Laska"/>
    <x v="1"/>
    <d v="2014-11-22T00:00:00"/>
    <d v="2014-11-22T00:00:00"/>
    <n v="156.4"/>
    <s v="JustynaLaska"/>
    <n v="15"/>
    <n v="1"/>
    <x v="14"/>
    <s v="Listopad"/>
    <n v="0"/>
  </r>
  <r>
    <s v="Bogumi"/>
    <s v="Lubelski"/>
    <x v="12"/>
    <d v="2014-11-22T00:00:00"/>
    <d v="2014-11-23T00:00:00"/>
    <n v="693.7"/>
    <s v="BogumiLubelski"/>
    <n v="12"/>
    <n v="2"/>
    <x v="32"/>
    <s v="Listopad"/>
    <n v="1"/>
  </r>
  <r>
    <s v="Albert"/>
    <s v="Marakasz"/>
    <x v="12"/>
    <d v="2014-11-22T00:00:00"/>
    <d v="2014-11-22T00:00:00"/>
    <n v="494.7"/>
    <s v="AlbertMarakasz"/>
    <n v="14"/>
    <n v="1"/>
    <x v="23"/>
    <s v="Listopad"/>
    <n v="0"/>
  </r>
  <r>
    <s v="Krystyna"/>
    <s v="Pleszewska"/>
    <x v="3"/>
    <d v="2014-11-22T00:00:00"/>
    <d v="2014-11-25T00:00:00"/>
    <n v="1116.5"/>
    <s v="KrystynaPleszewska"/>
    <n v="8"/>
    <n v="4"/>
    <x v="19"/>
    <s v="Listopad"/>
    <n v="3"/>
  </r>
  <r>
    <s v="Narcyz"/>
    <s v="Polanicki"/>
    <x v="0"/>
    <d v="2014-11-22T00:00:00"/>
    <d v="2014-11-23T00:00:00"/>
    <n v="891"/>
    <s v="NarcyzPolanicki"/>
    <n v="6"/>
    <n v="2"/>
    <x v="0"/>
    <s v="Listopad"/>
    <n v="1"/>
  </r>
  <r>
    <s v="Anna"/>
    <s v="Sobecka"/>
    <x v="5"/>
    <d v="2014-11-22T00:00:00"/>
    <d v="2014-11-25T00:00:00"/>
    <n v="737.7"/>
    <s v="AnnaSobecka"/>
    <n v="9"/>
    <n v="4"/>
    <x v="53"/>
    <s v="Listopad"/>
    <n v="3"/>
  </r>
  <r>
    <s v="Anna"/>
    <s v="Augustowska"/>
    <x v="4"/>
    <d v="2014-11-23T00:00:00"/>
    <d v="2014-11-23T00:00:00"/>
    <n v="513.4"/>
    <s v="AnnaAugustowska"/>
    <n v="9"/>
    <n v="1"/>
    <x v="12"/>
    <s v="Listopad"/>
    <n v="0"/>
  </r>
  <r>
    <s v="Amadeusz"/>
    <s v="Helski"/>
    <x v="0"/>
    <d v="2014-11-24T00:00:00"/>
    <d v="2014-11-25T00:00:00"/>
    <n v="891"/>
    <s v="AmadeuszHelski"/>
    <n v="9"/>
    <n v="2"/>
    <x v="0"/>
    <s v="Listopad"/>
    <n v="1"/>
  </r>
  <r>
    <s v="Malwina"/>
    <s v="Papkin"/>
    <x v="2"/>
    <d v="2014-11-24T00:00:00"/>
    <d v="2014-11-24T00:00:00"/>
    <n v="178.5"/>
    <s v="MalwinaPapkin"/>
    <n v="11"/>
    <n v="1"/>
    <x v="9"/>
    <s v="Listopad"/>
    <n v="0"/>
  </r>
  <r>
    <s v="Marzena"/>
    <s v="Grab"/>
    <x v="0"/>
    <d v="2014-11-25T00:00:00"/>
    <d v="2014-11-25T00:00:00"/>
    <n v="680"/>
    <s v="MarzenaGrab"/>
    <n v="12"/>
    <n v="1"/>
    <x v="21"/>
    <s v="Listopad"/>
    <n v="0"/>
  </r>
  <r>
    <s v="Albert"/>
    <s v="Marakasz"/>
    <x v="2"/>
    <d v="2014-11-25T00:00:00"/>
    <d v="2014-11-25T00:00:00"/>
    <n v="178.5"/>
    <s v="AlbertMarakasz"/>
    <n v="14"/>
    <n v="1"/>
    <x v="9"/>
    <s v="Listopad"/>
    <n v="0"/>
  </r>
  <r>
    <s v="Dorota"/>
    <s v="Sosnowiecka"/>
    <x v="4"/>
    <d v="2014-11-25T00:00:00"/>
    <d v="2014-11-25T00:00:00"/>
    <n v="513.4"/>
    <s v="DorotaSosnowiecka"/>
    <n v="13"/>
    <n v="1"/>
    <x v="12"/>
    <s v="Listopad"/>
    <n v="0"/>
  </r>
  <r>
    <s v="Sebastian"/>
    <s v="Argonski"/>
    <x v="1"/>
    <d v="2014-11-27T00:00:00"/>
    <d v="2014-11-30T00:00:00"/>
    <n v="573.4"/>
    <s v="SebastianArgonski"/>
    <n v="9"/>
    <n v="4"/>
    <x v="38"/>
    <s v="Listopad"/>
    <n v="3"/>
  </r>
  <r>
    <s v="Kornel"/>
    <s v="Henrykowski"/>
    <x v="3"/>
    <d v="2014-11-27T00:00:00"/>
    <d v="2014-11-27T00:00:00"/>
    <n v="501.5"/>
    <s v="KornelHenrykowski"/>
    <n v="13"/>
    <n v="1"/>
    <x v="3"/>
    <s v="Listopad"/>
    <n v="0"/>
  </r>
  <r>
    <s v="Marek"/>
    <s v="Holski"/>
    <x v="2"/>
    <d v="2014-11-27T00:00:00"/>
    <d v="2014-12-01T00:00:00"/>
    <n v="674.5"/>
    <s v="MarekHolski"/>
    <n v="7"/>
    <n v="5"/>
    <x v="61"/>
    <s v="Listopad"/>
    <n v="4"/>
  </r>
  <r>
    <s v="Jerzy"/>
    <s v="Jurajski"/>
    <x v="10"/>
    <d v="2014-11-27T00:00:00"/>
    <d v="2014-12-01T00:00:00"/>
    <n v="1078"/>
    <s v="JerzyJurajski"/>
    <n v="6"/>
    <n v="5"/>
    <x v="52"/>
    <s v="Listopad"/>
    <n v="4"/>
  </r>
  <r>
    <s v="Andrzej"/>
    <s v="Klajn"/>
    <x v="10"/>
    <d v="2014-11-27T00:00:00"/>
    <d v="2014-11-27T00:00:00"/>
    <n v="442"/>
    <s v="AndrzejKlajn"/>
    <n v="13"/>
    <n v="1"/>
    <x v="11"/>
    <s v="Listopad"/>
    <n v="0"/>
  </r>
  <r>
    <s v="Zuzanna"/>
    <s v="Kowalska"/>
    <x v="9"/>
    <d v="2014-11-27T00:00:00"/>
    <d v="2014-11-28T00:00:00"/>
    <n v="526.79999999999995"/>
    <s v="ZuzannaKowalska"/>
    <n v="8"/>
    <n v="2"/>
    <x v="25"/>
    <s v="Listopad"/>
    <n v="1"/>
  </r>
  <r>
    <s v="Wojciech"/>
    <s v="Krokus"/>
    <x v="10"/>
    <d v="2014-11-27T00:00:00"/>
    <d v="2014-11-27T00:00:00"/>
    <n v="442"/>
    <s v="WojciechKrokus"/>
    <n v="10"/>
    <n v="1"/>
    <x v="11"/>
    <s v="Listopad"/>
    <n v="0"/>
  </r>
  <r>
    <s v="Albert"/>
    <s v="Marakasz"/>
    <x v="3"/>
    <d v="2014-11-27T00:00:00"/>
    <d v="2014-11-30T00:00:00"/>
    <n v="1116.5"/>
    <s v="AlbertMarakasz"/>
    <n v="14"/>
    <n v="4"/>
    <x v="19"/>
    <s v="Listopad"/>
    <n v="3"/>
  </r>
  <r>
    <s v="Paulina"/>
    <s v="Maskor"/>
    <x v="12"/>
    <d v="2014-11-27T00:00:00"/>
    <d v="2014-12-01T00:00:00"/>
    <n v="1290.7"/>
    <s v="PaulinaMaskor"/>
    <n v="13"/>
    <n v="5"/>
    <x v="29"/>
    <s v="Listopad"/>
    <n v="4"/>
  </r>
  <r>
    <s v="Jerzy"/>
    <s v="Misiek"/>
    <x v="12"/>
    <d v="2014-11-27T00:00:00"/>
    <d v="2014-11-29T00:00:00"/>
    <n v="892.7"/>
    <s v="JerzyMisiek"/>
    <n v="11"/>
    <n v="3"/>
    <x v="45"/>
    <s v="Listopad"/>
    <n v="2"/>
  </r>
  <r>
    <s v="Teresa"/>
    <s v="Moskiewska"/>
    <x v="9"/>
    <d v="2014-11-27T00:00:00"/>
    <d v="2014-11-27T00:00:00"/>
    <n v="363.8"/>
    <s v="TeresaMoskiewska"/>
    <n v="11"/>
    <n v="1"/>
    <x v="13"/>
    <s v="Listopad"/>
    <n v="0"/>
  </r>
  <r>
    <s v="Maria"/>
    <s v="Ozimek"/>
    <x v="5"/>
    <d v="2014-11-27T00:00:00"/>
    <d v="2014-11-27T00:00:00"/>
    <n v="290.7"/>
    <s v="MariaOzimek"/>
    <n v="8"/>
    <n v="1"/>
    <x v="17"/>
    <s v="Listopad"/>
    <n v="0"/>
  </r>
  <r>
    <s v="Katarzyna"/>
    <s v="Piotrowska"/>
    <x v="9"/>
    <d v="2014-11-27T00:00:00"/>
    <d v="2014-11-28T00:00:00"/>
    <n v="526.79999999999995"/>
    <s v="KatarzynaPiotrowska"/>
    <n v="10"/>
    <n v="2"/>
    <x v="25"/>
    <s v="Listopad"/>
    <n v="1"/>
  </r>
  <r>
    <s v="Zofia"/>
    <s v="Seredycka"/>
    <x v="7"/>
    <d v="2014-11-27T00:00:00"/>
    <d v="2014-11-27T00:00:00"/>
    <n v="212.5"/>
    <s v="ZofiaSeredycka"/>
    <n v="15"/>
    <n v="1"/>
    <x v="16"/>
    <s v="Listopad"/>
    <n v="0"/>
  </r>
  <r>
    <s v="Anna"/>
    <s v="Sobecka"/>
    <x v="10"/>
    <d v="2014-11-27T00:00:00"/>
    <d v="2014-11-28T00:00:00"/>
    <n v="601"/>
    <s v="AnnaSobecka"/>
    <n v="9"/>
    <n v="2"/>
    <x v="60"/>
    <s v="Listopad"/>
    <n v="1"/>
  </r>
  <r>
    <s v="Dorota"/>
    <s v="Sosnowiecka"/>
    <x v="4"/>
    <d v="2014-11-27T00:00:00"/>
    <d v="2014-11-27T00:00:00"/>
    <n v="513.4"/>
    <s v="DorotaSosnowiecka"/>
    <n v="13"/>
    <n v="1"/>
    <x v="12"/>
    <s v="Listopad"/>
    <n v="0"/>
  </r>
  <r>
    <s v="Paulina"/>
    <s v="Watrach"/>
    <x v="12"/>
    <d v="2014-11-27T00:00:00"/>
    <d v="2014-11-28T00:00:00"/>
    <n v="693.7"/>
    <s v="PaulinaWatrach"/>
    <n v="9"/>
    <n v="2"/>
    <x v="32"/>
    <s v="Listopad"/>
    <n v="1"/>
  </r>
  <r>
    <s v="Kamil"/>
    <s v="Zabrzeski"/>
    <x v="2"/>
    <d v="2014-11-27T00:00:00"/>
    <d v="2014-11-29T00:00:00"/>
    <n v="426.5"/>
    <s v="KamilZabrzeski"/>
    <n v="13"/>
    <n v="3"/>
    <x v="48"/>
    <s v="Listopad"/>
    <n v="2"/>
  </r>
  <r>
    <s v="Paulina"/>
    <s v="Chorzowska"/>
    <x v="4"/>
    <d v="2014-11-28T00:00:00"/>
    <d v="2014-12-01T00:00:00"/>
    <n v="936.4"/>
    <s v="PaulinaChorzowska"/>
    <n v="10"/>
    <n v="4"/>
    <x v="40"/>
    <s v="Listopad"/>
    <n v="3"/>
  </r>
  <r>
    <s v="Patrycja"/>
    <s v="Czarnoleska"/>
    <x v="12"/>
    <d v="2014-11-28T00:00:00"/>
    <d v="2014-11-30T00:00:00"/>
    <n v="892.7"/>
    <s v="PatrycjaCzarnoleska"/>
    <n v="15"/>
    <n v="3"/>
    <x v="45"/>
    <s v="Listopad"/>
    <n v="2"/>
  </r>
  <r>
    <s v="Wiktor"/>
    <s v="Czekan"/>
    <x v="0"/>
    <d v="2014-11-28T00:00:00"/>
    <d v="2014-11-30T00:00:00"/>
    <n v="1102"/>
    <s v="WiktorCzekan"/>
    <n v="10"/>
    <n v="3"/>
    <x v="39"/>
    <s v="Listopad"/>
    <n v="2"/>
  </r>
  <r>
    <s v="Edwina"/>
    <s v="Elawa"/>
    <x v="6"/>
    <d v="2014-11-28T00:00:00"/>
    <d v="2014-11-30T00:00:00"/>
    <n v="698"/>
    <s v="EdwinaElawa"/>
    <n v="12"/>
    <n v="3"/>
    <x v="27"/>
    <s v="Listopad"/>
    <n v="2"/>
  </r>
  <r>
    <s v="Adam"/>
    <s v="Falski"/>
    <x v="12"/>
    <d v="2014-11-28T00:00:00"/>
    <d v="2014-11-29T00:00:00"/>
    <n v="693.7"/>
    <s v="AdamFalski"/>
    <n v="8"/>
    <n v="2"/>
    <x v="32"/>
    <s v="Listopad"/>
    <n v="1"/>
  </r>
  <r>
    <s v="Olivia"/>
    <s v="Gabor"/>
    <x v="3"/>
    <d v="2014-11-28T00:00:00"/>
    <d v="2014-11-28T00:00:00"/>
    <n v="501.5"/>
    <s v="OliviaGabor"/>
    <n v="16"/>
    <n v="1"/>
    <x v="3"/>
    <s v="Listopad"/>
    <n v="0"/>
  </r>
  <r>
    <s v="Jerzy"/>
    <s v="Granica"/>
    <x v="11"/>
    <d v="2014-11-28T00:00:00"/>
    <d v="2014-11-28T00:00:00"/>
    <n v="307.7"/>
    <s v="JerzyGranica"/>
    <n v="11"/>
    <n v="1"/>
    <x v="57"/>
    <s v="Listopad"/>
    <n v="0"/>
  </r>
  <r>
    <s v="Marzena"/>
    <s v="Gras"/>
    <x v="11"/>
    <d v="2014-11-28T00:00:00"/>
    <d v="2014-11-29T00:00:00"/>
    <n v="485.7"/>
    <s v="MarzenaGras"/>
    <n v="7"/>
    <n v="2"/>
    <x v="20"/>
    <s v="Listopad"/>
    <n v="1"/>
  </r>
  <r>
    <s v="Marcin"/>
    <s v="Jarskarski"/>
    <x v="10"/>
    <d v="2014-11-28T00:00:00"/>
    <d v="2014-12-02T00:00:00"/>
    <n v="1078"/>
    <s v="MarcinJarskarski"/>
    <n v="11"/>
    <n v="5"/>
    <x v="52"/>
    <s v="Listopad"/>
    <n v="4"/>
  </r>
  <r>
    <s v="Anna"/>
    <s v="Kaliska"/>
    <x v="9"/>
    <d v="2014-11-28T00:00:00"/>
    <d v="2014-11-28T00:00:00"/>
    <n v="363.8"/>
    <s v="AnnaKaliska"/>
    <n v="15"/>
    <n v="1"/>
    <x v="13"/>
    <s v="Listopad"/>
    <n v="0"/>
  </r>
  <r>
    <s v="Kacper"/>
    <s v="Krajewski"/>
    <x v="4"/>
    <d v="2014-11-28T00:00:00"/>
    <d v="2014-11-28T00:00:00"/>
    <n v="513.4"/>
    <s v="KacperKrajewski"/>
    <n v="10"/>
    <n v="1"/>
    <x v="12"/>
    <s v="Listopad"/>
    <n v="0"/>
  </r>
  <r>
    <s v="Justyna"/>
    <s v="Krynicka"/>
    <x v="8"/>
    <d v="2014-11-28T00:00:00"/>
    <d v="2014-11-29T00:00:00"/>
    <n v="407.8"/>
    <s v="JustynaKrynicka"/>
    <n v="13"/>
    <n v="2"/>
    <x v="10"/>
    <s v="Listopad"/>
    <n v="1"/>
  </r>
  <r>
    <s v="Ewa"/>
    <s v="Kwiska"/>
    <x v="12"/>
    <d v="2014-11-28T00:00:00"/>
    <d v="2014-12-01T00:00:00"/>
    <n v="1091.7"/>
    <s v="EwaKwiska"/>
    <n v="8"/>
    <n v="4"/>
    <x v="42"/>
    <s v="Listopad"/>
    <n v="3"/>
  </r>
  <r>
    <s v="Zyta"/>
    <s v="Mazurkiewicz"/>
    <x v="2"/>
    <d v="2014-11-28T00:00:00"/>
    <d v="2014-12-02T00:00:00"/>
    <n v="674.5"/>
    <s v="ZytaMazurkiewicz"/>
    <n v="7"/>
    <n v="5"/>
    <x v="61"/>
    <s v="Listopad"/>
    <n v="4"/>
  </r>
  <r>
    <s v="Irma"/>
    <s v="Opoczna"/>
    <x v="0"/>
    <d v="2014-11-28T00:00:00"/>
    <d v="2014-12-02T00:00:00"/>
    <n v="1524"/>
    <s v="IrmaOpoczna"/>
    <n v="9"/>
    <n v="5"/>
    <x v="47"/>
    <s v="Listopad"/>
    <n v="4"/>
  </r>
  <r>
    <s v="Rozalia"/>
    <s v="Parad"/>
    <x v="7"/>
    <d v="2014-11-28T00:00:00"/>
    <d v="2014-12-02T00:00:00"/>
    <n v="688.5"/>
    <s v="RozaliaParad"/>
    <n v="7"/>
    <n v="5"/>
    <x v="31"/>
    <s v="Listopad"/>
    <n v="4"/>
  </r>
  <r>
    <s v="Krystyna"/>
    <s v="Pleszewska"/>
    <x v="5"/>
    <d v="2014-11-28T00:00:00"/>
    <d v="2014-11-29T00:00:00"/>
    <n v="439.7"/>
    <s v="KrystynaPleszewska"/>
    <n v="8"/>
    <n v="2"/>
    <x v="5"/>
    <s v="Listopad"/>
    <n v="1"/>
  </r>
  <r>
    <s v="Sebastian"/>
    <s v="Puchacz"/>
    <x v="12"/>
    <d v="2014-11-28T00:00:00"/>
    <d v="2014-11-29T00:00:00"/>
    <n v="693.7"/>
    <s v="SebastianPuchacz"/>
    <n v="12"/>
    <n v="2"/>
    <x v="32"/>
    <s v="Listopad"/>
    <n v="1"/>
  </r>
  <r>
    <s v="Amelia"/>
    <s v="Wojtecka"/>
    <x v="0"/>
    <d v="2014-11-28T00:00:00"/>
    <d v="2014-12-01T00:00:00"/>
    <n v="1313"/>
    <s v="AmeliaWojtecka"/>
    <n v="8"/>
    <n v="4"/>
    <x v="34"/>
    <s v="Listopad"/>
    <n v="3"/>
  </r>
  <r>
    <s v="Adam"/>
    <s v="Wradoch"/>
    <x v="0"/>
    <d v="2014-11-28T00:00:00"/>
    <d v="2014-11-29T00:00:00"/>
    <n v="891"/>
    <s v="AdamWradoch"/>
    <n v="11"/>
    <n v="2"/>
    <x v="0"/>
    <s v="Listopad"/>
    <n v="1"/>
  </r>
  <r>
    <s v="Natalia"/>
    <s v="Idar"/>
    <x v="5"/>
    <d v="2014-11-29T00:00:00"/>
    <d v="2014-11-30T00:00:00"/>
    <n v="439.7"/>
    <s v="NataliaIdar"/>
    <n v="10"/>
    <n v="2"/>
    <x v="5"/>
    <s v="Listopad"/>
    <n v="1"/>
  </r>
  <r>
    <s v="Anna"/>
    <s v="Kaliska"/>
    <x v="0"/>
    <d v="2014-12-01T00:00:00"/>
    <d v="2014-12-01T00:00:00"/>
    <n v="680"/>
    <s v="AnnaKaliska"/>
    <n v="15"/>
    <n v="1"/>
    <x v="21"/>
    <s v="Grudzień"/>
    <n v="0"/>
  </r>
  <r>
    <s v="Andrzej"/>
    <s v="Klajn"/>
    <x v="10"/>
    <d v="2014-12-01T00:00:00"/>
    <d v="2014-12-01T00:00:00"/>
    <n v="442"/>
    <s v="AndrzejKlajn"/>
    <n v="13"/>
    <n v="1"/>
    <x v="11"/>
    <s v="Grudzień"/>
    <n v="0"/>
  </r>
  <r>
    <s v="Kacper"/>
    <s v="Krajewski"/>
    <x v="2"/>
    <d v="2014-12-01T00:00:00"/>
    <d v="2014-12-02T00:00:00"/>
    <n v="302.5"/>
    <s v="KacperKrajewski"/>
    <n v="10"/>
    <n v="2"/>
    <x v="2"/>
    <s v="Grudzień"/>
    <n v="1"/>
  </r>
  <r>
    <s v="Wojciech"/>
    <s v="Krokus"/>
    <x v="4"/>
    <d v="2014-12-01T00:00:00"/>
    <d v="2014-12-01T00:00:00"/>
    <n v="513.4"/>
    <s v="WojciechKrokus"/>
    <n v="10"/>
    <n v="1"/>
    <x v="12"/>
    <s v="Grudzień"/>
    <n v="0"/>
  </r>
  <r>
    <s v="Teresa"/>
    <s v="Moskiewska"/>
    <x v="10"/>
    <d v="2014-12-01T00:00:00"/>
    <d v="2014-12-01T00:00:00"/>
    <n v="442"/>
    <s v="TeresaMoskiewska"/>
    <n v="11"/>
    <n v="1"/>
    <x v="11"/>
    <s v="Grudzień"/>
    <n v="0"/>
  </r>
  <r>
    <s v="Maria"/>
    <s v="Ozimek"/>
    <x v="12"/>
    <d v="2014-12-01T00:00:00"/>
    <d v="2014-12-01T00:00:00"/>
    <n v="494.7"/>
    <s v="MariaOzimek"/>
    <n v="8"/>
    <n v="1"/>
    <x v="23"/>
    <s v="Grudzień"/>
    <n v="0"/>
  </r>
  <r>
    <s v="Zofia"/>
    <s v="Seredycka"/>
    <x v="4"/>
    <d v="2014-12-01T00:00:00"/>
    <d v="2014-12-01T00:00:00"/>
    <n v="513.4"/>
    <s v="ZofiaSeredycka"/>
    <n v="15"/>
    <n v="1"/>
    <x v="12"/>
    <s v="Grudzień"/>
    <n v="0"/>
  </r>
  <r>
    <s v="Wiktor"/>
    <s v="Budzis"/>
    <x v="10"/>
    <d v="2014-12-02T00:00:00"/>
    <d v="2014-12-02T00:00:00"/>
    <n v="442"/>
    <s v="WiktorBudzis"/>
    <n v="12"/>
    <n v="1"/>
    <x v="11"/>
    <s v="Grudzień"/>
    <n v="0"/>
  </r>
  <r>
    <s v="Patrycja"/>
    <s v="Czarnoleska"/>
    <x v="7"/>
    <d v="2014-12-02T00:00:00"/>
    <d v="2014-12-03T00:00:00"/>
    <n v="331.5"/>
    <s v="PatrycjaCzarnoleska"/>
    <n v="15"/>
    <n v="2"/>
    <x v="7"/>
    <s v="Grudzień"/>
    <n v="1"/>
  </r>
  <r>
    <s v="Paulina"/>
    <s v="Dok"/>
    <x v="9"/>
    <d v="2014-12-02T00:00:00"/>
    <d v="2014-12-04T00:00:00"/>
    <n v="689.8"/>
    <s v="PaulinaDok"/>
    <n v="7"/>
    <n v="3"/>
    <x v="26"/>
    <s v="Grudzień"/>
    <n v="2"/>
  </r>
  <r>
    <s v="Olivia"/>
    <s v="Gabor"/>
    <x v="8"/>
    <d v="2014-12-02T00:00:00"/>
    <d v="2014-12-02T00:00:00"/>
    <n v="278.8"/>
    <s v="OliviaGabor"/>
    <n v="16"/>
    <n v="1"/>
    <x v="15"/>
    <s v="Grudzień"/>
    <n v="0"/>
  </r>
  <r>
    <s v="Krystyna"/>
    <s v="Pleszewska"/>
    <x v="1"/>
    <d v="2014-12-02T00:00:00"/>
    <d v="2014-12-02T00:00:00"/>
    <n v="156.4"/>
    <s v="KrystynaPleszewska"/>
    <n v="8"/>
    <n v="1"/>
    <x v="14"/>
    <s v="Grudzień"/>
    <n v="0"/>
  </r>
  <r>
    <s v="Anna"/>
    <s v="Sobecka"/>
    <x v="5"/>
    <d v="2014-12-02T00:00:00"/>
    <d v="2014-12-02T00:00:00"/>
    <n v="290.7"/>
    <s v="AnnaSobecka"/>
    <n v="9"/>
    <n v="1"/>
    <x v="17"/>
    <s v="Grudzień"/>
    <n v="0"/>
  </r>
  <r>
    <s v="Natalia"/>
    <s v="Idar"/>
    <x v="8"/>
    <d v="2014-12-03T00:00:00"/>
    <d v="2014-12-03T00:00:00"/>
    <n v="278.8"/>
    <s v="NataliaIdar"/>
    <n v="10"/>
    <n v="1"/>
    <x v="15"/>
    <s v="Grudzień"/>
    <n v="0"/>
  </r>
  <r>
    <s v="Paulina"/>
    <s v="Chorzowska"/>
    <x v="4"/>
    <d v="2014-12-04T00:00:00"/>
    <d v="2014-12-04T00:00:00"/>
    <n v="513.4"/>
    <s v="PaulinaChorzowska"/>
    <n v="10"/>
    <n v="1"/>
    <x v="12"/>
    <s v="Grudzień"/>
    <n v="0"/>
  </r>
  <r>
    <s v="Ewa"/>
    <s v="Fidyk"/>
    <x v="5"/>
    <d v="2014-12-04T00:00:00"/>
    <d v="2014-12-05T00:00:00"/>
    <n v="439.7"/>
    <s v="EwaFidyk"/>
    <n v="9"/>
    <n v="2"/>
    <x v="5"/>
    <s v="Grudzień"/>
    <n v="1"/>
  </r>
  <r>
    <s v="Janusz"/>
    <s v="Jurkicz"/>
    <x v="2"/>
    <d v="2014-12-04T00:00:00"/>
    <d v="2014-12-05T00:00:00"/>
    <n v="302.5"/>
    <s v="JanuszJurkicz"/>
    <n v="5"/>
    <n v="2"/>
    <x v="2"/>
    <s v="Grudzień"/>
    <n v="1"/>
  </r>
  <r>
    <s v="Wojciech"/>
    <s v="Mazowiecki"/>
    <x v="1"/>
    <d v="2014-12-04T00:00:00"/>
    <d v="2014-12-05T00:00:00"/>
    <n v="295.39999999999998"/>
    <s v="WojciechMazowiecki"/>
    <n v="7"/>
    <n v="2"/>
    <x v="1"/>
    <s v="Grudzień"/>
    <n v="1"/>
  </r>
  <r>
    <s v="Katarzyna"/>
    <s v="Piotrowska"/>
    <x v="5"/>
    <d v="2014-12-04T00:00:00"/>
    <d v="2014-12-08T00:00:00"/>
    <n v="886.7"/>
    <s v="KatarzynaPiotrowska"/>
    <n v="10"/>
    <n v="5"/>
    <x v="59"/>
    <s v="Grudzień"/>
    <n v="4"/>
  </r>
  <r>
    <s v="Kamil"/>
    <s v="Pomorski"/>
    <x v="12"/>
    <d v="2014-12-04T00:00:00"/>
    <d v="2014-12-08T00:00:00"/>
    <n v="1290.7"/>
    <s v="KamilPomorski"/>
    <n v="7"/>
    <n v="5"/>
    <x v="29"/>
    <s v="Grudzień"/>
    <n v="4"/>
  </r>
  <r>
    <s v="Piotr"/>
    <s v="Roman"/>
    <x v="8"/>
    <d v="2014-12-04T00:00:00"/>
    <d v="2014-12-06T00:00:00"/>
    <n v="536.79999999999995"/>
    <s v="PiotrRoman"/>
    <n v="13"/>
    <n v="3"/>
    <x v="55"/>
    <s v="Grudzień"/>
    <n v="2"/>
  </r>
  <r>
    <s v="Sebastian"/>
    <s v="Argonski"/>
    <x v="5"/>
    <d v="2014-12-09T00:00:00"/>
    <d v="2014-12-10T00:00:00"/>
    <n v="439.7"/>
    <s v="SebastianArgonski"/>
    <n v="9"/>
    <n v="2"/>
    <x v="5"/>
    <s v="Grudzień"/>
    <n v="1"/>
  </r>
  <r>
    <s v="Andrzej"/>
    <s v="Barcz"/>
    <x v="8"/>
    <d v="2014-12-09T00:00:00"/>
    <d v="2014-12-09T00:00:00"/>
    <n v="278.8"/>
    <s v="AndrzejBarcz"/>
    <n v="7"/>
    <n v="1"/>
    <x v="15"/>
    <s v="Grudzień"/>
    <n v="0"/>
  </r>
  <r>
    <s v="Bonifacy"/>
    <s v="Barczewski"/>
    <x v="5"/>
    <d v="2014-12-09T00:00:00"/>
    <d v="2014-12-12T00:00:00"/>
    <n v="737.7"/>
    <s v="BonifacyBarczewski"/>
    <n v="8"/>
    <n v="4"/>
    <x v="53"/>
    <s v="Grudzień"/>
    <n v="3"/>
  </r>
  <r>
    <s v="Karolina"/>
    <s v="Bizuta"/>
    <x v="7"/>
    <d v="2014-12-09T00:00:00"/>
    <d v="2014-12-10T00:00:00"/>
    <n v="331.5"/>
    <s v="KarolinaBizuta"/>
    <n v="10"/>
    <n v="2"/>
    <x v="7"/>
    <s v="Grudzień"/>
    <n v="1"/>
  </r>
  <r>
    <s v="Dominika"/>
    <s v="Bodera"/>
    <x v="10"/>
    <d v="2014-12-09T00:00:00"/>
    <d v="2014-12-09T00:00:00"/>
    <n v="442"/>
    <s v="DominikaBodera"/>
    <n v="13"/>
    <n v="1"/>
    <x v="11"/>
    <s v="Grudzień"/>
    <n v="0"/>
  </r>
  <r>
    <s v="Zofia"/>
    <s v="Budzianowska"/>
    <x v="12"/>
    <d v="2014-12-09T00:00:00"/>
    <d v="2014-12-09T00:00:00"/>
    <n v="494.7"/>
    <s v="ZofiaBudzianowska"/>
    <n v="16"/>
    <n v="1"/>
    <x v="23"/>
    <s v="Grudzień"/>
    <n v="0"/>
  </r>
  <r>
    <s v="Sebastian"/>
    <s v="Halik"/>
    <x v="0"/>
    <d v="2014-12-09T00:00:00"/>
    <d v="2014-12-11T00:00:00"/>
    <n v="1102"/>
    <s v="SebastianHalik"/>
    <n v="11"/>
    <n v="3"/>
    <x v="39"/>
    <s v="Grudzień"/>
    <n v="2"/>
  </r>
  <r>
    <s v="Amadeusz"/>
    <s v="Helski"/>
    <x v="7"/>
    <d v="2014-12-09T00:00:00"/>
    <d v="2014-12-13T00:00:00"/>
    <n v="688.5"/>
    <s v="AmadeuszHelski"/>
    <n v="9"/>
    <n v="5"/>
    <x v="31"/>
    <s v="Grudzień"/>
    <n v="4"/>
  </r>
  <r>
    <s v="Natalia"/>
    <s v="Idar"/>
    <x v="6"/>
    <d v="2014-12-09T00:00:00"/>
    <d v="2014-12-10T00:00:00"/>
    <n v="570"/>
    <s v="NataliaIdar"/>
    <n v="10"/>
    <n v="2"/>
    <x v="24"/>
    <s v="Grudzień"/>
    <n v="1"/>
  </r>
  <r>
    <s v="Marcin"/>
    <s v="Jarskarski"/>
    <x v="10"/>
    <d v="2014-12-09T00:00:00"/>
    <d v="2014-12-11T00:00:00"/>
    <n v="760"/>
    <s v="MarcinJarskarski"/>
    <n v="11"/>
    <n v="3"/>
    <x v="33"/>
    <s v="Grudzień"/>
    <n v="2"/>
  </r>
  <r>
    <s v="Andrzej"/>
    <s v="Klajn"/>
    <x v="0"/>
    <d v="2014-12-09T00:00:00"/>
    <d v="2014-12-10T00:00:00"/>
    <n v="891"/>
    <s v="AndrzejKlajn"/>
    <n v="13"/>
    <n v="2"/>
    <x v="0"/>
    <s v="Grudzień"/>
    <n v="1"/>
  </r>
  <r>
    <s v="Justyna"/>
    <s v="Kolska"/>
    <x v="12"/>
    <d v="2014-12-09T00:00:00"/>
    <d v="2014-12-11T00:00:00"/>
    <n v="892.7"/>
    <s v="JustynaKolska"/>
    <n v="8"/>
    <n v="3"/>
    <x v="45"/>
    <s v="Grudzień"/>
    <n v="2"/>
  </r>
  <r>
    <s v="Wojciech"/>
    <s v="Krokus"/>
    <x v="1"/>
    <d v="2014-12-09T00:00:00"/>
    <d v="2014-12-12T00:00:00"/>
    <n v="573.4"/>
    <s v="WojciechKrokus"/>
    <n v="10"/>
    <n v="4"/>
    <x v="38"/>
    <s v="Grudzień"/>
    <n v="3"/>
  </r>
  <r>
    <s v="Michalina"/>
    <s v="Lamda"/>
    <x v="7"/>
    <d v="2014-12-09T00:00:00"/>
    <d v="2014-12-12T00:00:00"/>
    <n v="569.5"/>
    <s v="MichalinaLamda"/>
    <n v="9"/>
    <n v="4"/>
    <x v="58"/>
    <s v="Grudzień"/>
    <n v="3"/>
  </r>
  <r>
    <s v="Adam"/>
    <s v="Markowski"/>
    <x v="2"/>
    <d v="2014-12-09T00:00:00"/>
    <d v="2014-12-13T00:00:00"/>
    <n v="674.5"/>
    <s v="AdamMarkowski"/>
    <n v="8"/>
    <n v="5"/>
    <x v="61"/>
    <s v="Grudzień"/>
    <n v="4"/>
  </r>
  <r>
    <s v="Kazimiera"/>
    <s v="Parczewska"/>
    <x v="4"/>
    <d v="2014-12-09T00:00:00"/>
    <d v="2014-12-10T00:00:00"/>
    <n v="654.4"/>
    <s v="KazimieraParczewska"/>
    <n v="11"/>
    <n v="2"/>
    <x v="4"/>
    <s v="Grudzień"/>
    <n v="1"/>
  </r>
  <r>
    <s v="Zuzanna"/>
    <s v="Piotrkowska"/>
    <x v="0"/>
    <d v="2014-12-09T00:00:00"/>
    <d v="2014-12-10T00:00:00"/>
    <n v="891"/>
    <s v="ZuzannaPiotrkowska"/>
    <n v="15"/>
    <n v="2"/>
    <x v="0"/>
    <s v="Grudzień"/>
    <n v="1"/>
  </r>
  <r>
    <s v="Grzegorz"/>
    <s v="Podolski"/>
    <x v="10"/>
    <d v="2014-12-09T00:00:00"/>
    <d v="2014-12-11T00:00:00"/>
    <n v="760"/>
    <s v="GrzegorzPodolski"/>
    <n v="14"/>
    <n v="3"/>
    <x v="33"/>
    <s v="Grudzień"/>
    <n v="2"/>
  </r>
  <r>
    <s v="Zofia"/>
    <s v="Seredycka"/>
    <x v="11"/>
    <d v="2014-12-09T00:00:00"/>
    <d v="2014-12-13T00:00:00"/>
    <n v="1019.7"/>
    <s v="ZofiaSeredycka"/>
    <n v="15"/>
    <n v="5"/>
    <x v="41"/>
    <s v="Grudzień"/>
    <n v="4"/>
  </r>
  <r>
    <s v="Marek"/>
    <s v="Trzeski"/>
    <x v="9"/>
    <d v="2014-12-09T00:00:00"/>
    <d v="2014-12-10T00:00:00"/>
    <n v="526.79999999999995"/>
    <s v="MarekTrzeski"/>
    <n v="9"/>
    <n v="2"/>
    <x v="25"/>
    <s v="Grudzień"/>
    <n v="1"/>
  </r>
  <r>
    <s v="Adam"/>
    <s v="Wradoch"/>
    <x v="9"/>
    <d v="2014-12-09T00:00:00"/>
    <d v="2014-12-10T00:00:00"/>
    <n v="526.79999999999995"/>
    <s v="AdamWradoch"/>
    <n v="11"/>
    <n v="2"/>
    <x v="25"/>
    <s v="Grudzień"/>
    <n v="1"/>
  </r>
  <r>
    <s v="Piotr"/>
    <s v="Armowicz"/>
    <x v="3"/>
    <d v="2014-12-10T00:00:00"/>
    <d v="2014-12-11T00:00:00"/>
    <n v="706.5"/>
    <s v="PiotrArmowicz"/>
    <n v="10"/>
    <n v="2"/>
    <x v="56"/>
    <s v="Grudzień"/>
    <n v="1"/>
  </r>
  <r>
    <s v="Karolina"/>
    <s v="Arska"/>
    <x v="7"/>
    <d v="2014-12-10T00:00:00"/>
    <d v="2014-12-11T00:00:00"/>
    <n v="331.5"/>
    <s v="KarolinaArska"/>
    <n v="12"/>
    <n v="2"/>
    <x v="7"/>
    <s v="Grudzień"/>
    <n v="1"/>
  </r>
  <r>
    <s v="Janina"/>
    <s v="Bolanowska"/>
    <x v="2"/>
    <d v="2014-12-10T00:00:00"/>
    <d v="2014-12-13T00:00:00"/>
    <n v="550.5"/>
    <s v="JaninaBolanowska"/>
    <n v="8"/>
    <n v="4"/>
    <x v="22"/>
    <s v="Grudzień"/>
    <n v="3"/>
  </r>
  <r>
    <s v="Kornel"/>
    <s v="Czerski"/>
    <x v="3"/>
    <d v="2014-12-10T00:00:00"/>
    <d v="2014-12-13T00:00:00"/>
    <n v="1116.5"/>
    <s v="KornelCzerski"/>
    <n v="9"/>
    <n v="4"/>
    <x v="19"/>
    <s v="Grudzień"/>
    <n v="3"/>
  </r>
  <r>
    <s v="Jerzy"/>
    <s v="Dusznicki"/>
    <x v="5"/>
    <d v="2014-12-10T00:00:00"/>
    <d v="2014-12-11T00:00:00"/>
    <n v="439.7"/>
    <s v="JerzyDusznicki"/>
    <n v="13"/>
    <n v="2"/>
    <x v="5"/>
    <s v="Grudzień"/>
    <n v="1"/>
  </r>
  <r>
    <s v="Marzena"/>
    <s v="Grab"/>
    <x v="10"/>
    <d v="2014-12-10T00:00:00"/>
    <d v="2014-12-10T00:00:00"/>
    <n v="442"/>
    <s v="MarzenaGrab"/>
    <n v="12"/>
    <n v="1"/>
    <x v="11"/>
    <s v="Grudzień"/>
    <n v="0"/>
  </r>
  <r>
    <s v="Marzena"/>
    <s v="Gras"/>
    <x v="3"/>
    <d v="2014-12-10T00:00:00"/>
    <d v="2014-12-12T00:00:00"/>
    <n v="911.5"/>
    <s v="MarzenaGras"/>
    <n v="7"/>
    <n v="3"/>
    <x v="50"/>
    <s v="Grudzień"/>
    <n v="2"/>
  </r>
  <r>
    <s v="Kornel"/>
    <s v="Henrykowski"/>
    <x v="9"/>
    <d v="2014-12-10T00:00:00"/>
    <d v="2014-12-14T00:00:00"/>
    <n v="1015.8"/>
    <s v="KornelHenrykowski"/>
    <n v="13"/>
    <n v="5"/>
    <x v="43"/>
    <s v="Grudzień"/>
    <n v="4"/>
  </r>
  <r>
    <s v="Marek"/>
    <s v="Holski"/>
    <x v="7"/>
    <d v="2014-12-10T00:00:00"/>
    <d v="2014-12-11T00:00:00"/>
    <n v="331.5"/>
    <s v="MarekHolski"/>
    <n v="7"/>
    <n v="2"/>
    <x v="7"/>
    <s v="Grudzień"/>
    <n v="1"/>
  </r>
  <r>
    <s v="Karolina"/>
    <s v="Janes"/>
    <x v="6"/>
    <d v="2014-12-10T00:00:00"/>
    <d v="2014-12-14T00:00:00"/>
    <n v="954"/>
    <s v="KarolinaJanes"/>
    <n v="12"/>
    <n v="5"/>
    <x v="28"/>
    <s v="Grudzień"/>
    <n v="4"/>
  </r>
  <r>
    <s v="Justyna"/>
    <s v="Krynicka"/>
    <x v="0"/>
    <d v="2014-12-10T00:00:00"/>
    <d v="2014-12-12T00:00:00"/>
    <n v="1102"/>
    <s v="JustynaKrynicka"/>
    <n v="13"/>
    <n v="3"/>
    <x v="39"/>
    <s v="Grudzień"/>
    <n v="2"/>
  </r>
  <r>
    <s v="Zofia"/>
    <s v="Maselska"/>
    <x v="11"/>
    <d v="2014-12-10T00:00:00"/>
    <d v="2014-12-11T00:00:00"/>
    <n v="485.7"/>
    <s v="ZofiaMaselska"/>
    <n v="11"/>
    <n v="2"/>
    <x v="20"/>
    <s v="Grudzień"/>
    <n v="1"/>
  </r>
  <r>
    <s v="Paulina"/>
    <s v="Maskor"/>
    <x v="8"/>
    <d v="2014-12-10T00:00:00"/>
    <d v="2014-12-13T00:00:00"/>
    <n v="665.8"/>
    <s v="PaulinaMaskor"/>
    <n v="13"/>
    <n v="4"/>
    <x v="26"/>
    <s v="Grudzień"/>
    <n v="3"/>
  </r>
  <r>
    <s v="Zyta"/>
    <s v="Mazurkiewicz"/>
    <x v="5"/>
    <d v="2014-12-10T00:00:00"/>
    <d v="2014-12-12T00:00:00"/>
    <n v="588.70000000000005"/>
    <s v="ZytaMazurkiewicz"/>
    <n v="7"/>
    <n v="3"/>
    <x v="30"/>
    <s v="Grudzień"/>
    <n v="2"/>
  </r>
  <r>
    <s v="Jerzy"/>
    <s v="Misiek"/>
    <x v="12"/>
    <d v="2014-12-10T00:00:00"/>
    <d v="2014-12-13T00:00:00"/>
    <n v="1091.7"/>
    <s v="JerzyMisiek"/>
    <n v="11"/>
    <n v="4"/>
    <x v="42"/>
    <s v="Grudzień"/>
    <n v="3"/>
  </r>
  <r>
    <s v="Dorota"/>
    <s v="Morska"/>
    <x v="9"/>
    <d v="2014-12-10T00:00:00"/>
    <d v="2014-12-14T00:00:00"/>
    <n v="1015.8"/>
    <s v="DorotaMorska"/>
    <n v="12"/>
    <n v="5"/>
    <x v="43"/>
    <s v="Grudzień"/>
    <n v="4"/>
  </r>
  <r>
    <s v="Ewelia"/>
    <s v="Nyska"/>
    <x v="4"/>
    <d v="2014-12-10T00:00:00"/>
    <d v="2014-12-11T00:00:00"/>
    <n v="654.4"/>
    <s v="EweliaNyska"/>
    <n v="10"/>
    <n v="2"/>
    <x v="4"/>
    <s v="Grudzień"/>
    <n v="1"/>
  </r>
  <r>
    <s v="Daria"/>
    <s v="Paryska"/>
    <x v="8"/>
    <d v="2014-12-10T00:00:00"/>
    <d v="2014-12-11T00:00:00"/>
    <n v="407.8"/>
    <s v="DariaParyska"/>
    <n v="10"/>
    <n v="2"/>
    <x v="10"/>
    <s v="Grudzień"/>
    <n v="1"/>
  </r>
  <r>
    <s v="Karolina"/>
    <s v="Podkalicka"/>
    <x v="1"/>
    <d v="2014-12-10T00:00:00"/>
    <d v="2014-12-10T00:00:00"/>
    <n v="156.4"/>
    <s v="KarolinaPodkalicka"/>
    <n v="8"/>
    <n v="1"/>
    <x v="14"/>
    <s v="Grudzień"/>
    <n v="0"/>
  </r>
  <r>
    <s v="Kamil"/>
    <s v="Pomorski"/>
    <x v="2"/>
    <d v="2014-12-10T00:00:00"/>
    <d v="2014-12-13T00:00:00"/>
    <n v="550.5"/>
    <s v="KamilPomorski"/>
    <n v="7"/>
    <n v="4"/>
    <x v="22"/>
    <s v="Grudzień"/>
    <n v="3"/>
  </r>
  <r>
    <s v="Piotr"/>
    <s v="Roman"/>
    <x v="0"/>
    <d v="2014-12-10T00:00:00"/>
    <d v="2014-12-14T00:00:00"/>
    <n v="1524"/>
    <s v="PiotrRoman"/>
    <n v="13"/>
    <n v="5"/>
    <x v="47"/>
    <s v="Grudzień"/>
    <n v="4"/>
  </r>
  <r>
    <s v="Kamil"/>
    <s v="Zabrzeski"/>
    <x v="8"/>
    <d v="2014-12-10T00:00:00"/>
    <d v="2014-12-11T00:00:00"/>
    <n v="407.8"/>
    <s v="KamilZabrzeski"/>
    <n v="13"/>
    <n v="2"/>
    <x v="10"/>
    <s v="Grudzień"/>
    <n v="1"/>
  </r>
  <r>
    <s v="Anna"/>
    <s v="Kaliska"/>
    <x v="3"/>
    <d v="2014-12-11T00:00:00"/>
    <d v="2014-12-12T00:00:00"/>
    <n v="706.5"/>
    <s v="AnnaKaliska"/>
    <n v="15"/>
    <n v="2"/>
    <x v="56"/>
    <s v="Grudzień"/>
    <n v="1"/>
  </r>
  <r>
    <s v="Andrzej"/>
    <s v="Klajn"/>
    <x v="5"/>
    <d v="2014-12-11T00:00:00"/>
    <d v="2014-12-11T00:00:00"/>
    <n v="290.7"/>
    <s v="AndrzejKlajn"/>
    <n v="13"/>
    <n v="1"/>
    <x v="17"/>
    <s v="Grudzień"/>
    <n v="0"/>
  </r>
  <r>
    <s v="Andrzej"/>
    <s v="Barcz"/>
    <x v="6"/>
    <d v="2014-12-12T00:00:00"/>
    <d v="2014-12-12T00:00:00"/>
    <n v="442"/>
    <s v="AndrzejBarcz"/>
    <n v="7"/>
    <n v="1"/>
    <x v="11"/>
    <s v="Grudzień"/>
    <n v="0"/>
  </r>
  <r>
    <s v="Karolina"/>
    <s v="Bizuta"/>
    <x v="10"/>
    <d v="2014-12-12T00:00:00"/>
    <d v="2014-12-12T00:00:00"/>
    <n v="442"/>
    <s v="KarolinaBizuta"/>
    <n v="10"/>
    <n v="1"/>
    <x v="11"/>
    <s v="Grudzień"/>
    <n v="0"/>
  </r>
  <r>
    <s v="Dominika"/>
    <s v="Bodera"/>
    <x v="8"/>
    <d v="2014-12-12T00:00:00"/>
    <d v="2014-12-12T00:00:00"/>
    <n v="278.8"/>
    <s v="DominikaBodera"/>
    <n v="13"/>
    <n v="1"/>
    <x v="15"/>
    <s v="Grudzień"/>
    <n v="0"/>
  </r>
  <r>
    <s v="Zofia"/>
    <s v="Budzianowska"/>
    <x v="8"/>
    <d v="2014-12-12T00:00:00"/>
    <d v="2014-12-12T00:00:00"/>
    <n v="278.8"/>
    <s v="ZofiaBudzianowska"/>
    <n v="16"/>
    <n v="1"/>
    <x v="15"/>
    <s v="Grudzień"/>
    <n v="0"/>
  </r>
  <r>
    <s v="Adam"/>
    <s v="Falski"/>
    <x v="2"/>
    <d v="2014-12-12T00:00:00"/>
    <d v="2014-12-12T00:00:00"/>
    <n v="178.5"/>
    <s v="AdamFalski"/>
    <n v="8"/>
    <n v="1"/>
    <x v="9"/>
    <s v="Grudzień"/>
    <n v="0"/>
  </r>
  <r>
    <s v="Malwina"/>
    <s v="Papkin"/>
    <x v="1"/>
    <d v="2014-12-12T00:00:00"/>
    <d v="2014-12-15T00:00:00"/>
    <n v="573.4"/>
    <s v="MalwinaPapkin"/>
    <n v="11"/>
    <n v="4"/>
    <x v="38"/>
    <s v="Grudzień"/>
    <n v="3"/>
  </r>
  <r>
    <s v="Zuzanna"/>
    <s v="Piotrkowska"/>
    <x v="11"/>
    <d v="2014-12-12T00:00:00"/>
    <d v="2014-12-12T00:00:00"/>
    <n v="307.7"/>
    <s v="ZuzannaPiotrkowska"/>
    <n v="15"/>
    <n v="1"/>
    <x v="57"/>
    <s v="Grudzień"/>
    <n v="0"/>
  </r>
  <r>
    <s v="Tomasz"/>
    <s v="Rzepka"/>
    <x v="11"/>
    <d v="2014-12-12T00:00:00"/>
    <d v="2014-12-12T00:00:00"/>
    <n v="307.7"/>
    <s v="TomaszRzepka"/>
    <n v="17"/>
    <n v="1"/>
    <x v="57"/>
    <s v="Grudzień"/>
    <n v="0"/>
  </r>
  <r>
    <s v="Jan"/>
    <s v="Suwski"/>
    <x v="11"/>
    <d v="2014-12-12T00:00:00"/>
    <d v="2014-12-16T00:00:00"/>
    <n v="1019.7"/>
    <s v="JanSuwski"/>
    <n v="5"/>
    <n v="5"/>
    <x v="41"/>
    <s v="Grudzień"/>
    <n v="4"/>
  </r>
  <r>
    <s v="Andrzej"/>
    <s v="Klajn"/>
    <x v="3"/>
    <d v="2014-12-13T00:00:00"/>
    <d v="2014-12-13T00:00:00"/>
    <n v="501.5"/>
    <s v="AndrzejKlajn"/>
    <n v="13"/>
    <n v="1"/>
    <x v="3"/>
    <s v="Grudzień"/>
    <n v="0"/>
  </r>
  <r>
    <s v="Karolina"/>
    <s v="Podkalicka"/>
    <x v="3"/>
    <d v="2014-12-13T00:00:00"/>
    <d v="2014-12-13T00:00:00"/>
    <n v="501.5"/>
    <s v="KarolinaPodkalicka"/>
    <n v="8"/>
    <n v="1"/>
    <x v="3"/>
    <s v="Grudzień"/>
    <n v="0"/>
  </r>
  <r>
    <s v="Anna"/>
    <s v="Augustowska"/>
    <x v="7"/>
    <d v="2014-12-14T00:00:00"/>
    <d v="2014-12-14T00:00:00"/>
    <n v="212.5"/>
    <s v="AnnaAugustowska"/>
    <n v="9"/>
    <n v="1"/>
    <x v="16"/>
    <s v="Grudzień"/>
    <n v="0"/>
  </r>
  <r>
    <s v="Sebastian"/>
    <s v="Halik"/>
    <x v="3"/>
    <d v="2014-12-14T00:00:00"/>
    <d v="2014-12-14T00:00:00"/>
    <n v="501.5"/>
    <s v="SebastianHalik"/>
    <n v="11"/>
    <n v="1"/>
    <x v="3"/>
    <s v="Grudzień"/>
    <n v="0"/>
  </r>
  <r>
    <s v="Natalia"/>
    <s v="Idar"/>
    <x v="1"/>
    <d v="2014-12-15T00:00:00"/>
    <d v="2014-12-15T00:00:00"/>
    <n v="156.4"/>
    <s v="NataliaIdar"/>
    <n v="10"/>
    <n v="1"/>
    <x v="14"/>
    <s v="Grudzień"/>
    <n v="0"/>
  </r>
  <r>
    <s v="Adam"/>
    <s v="Markowski"/>
    <x v="7"/>
    <d v="2014-12-15T00:00:00"/>
    <d v="2014-12-15T00:00:00"/>
    <n v="212.5"/>
    <s v="AdamMarkowski"/>
    <n v="8"/>
    <n v="1"/>
    <x v="16"/>
    <s v="Grudzień"/>
    <n v="0"/>
  </r>
  <r>
    <s v="Wojciech"/>
    <s v="Mazowiecki"/>
    <x v="1"/>
    <d v="2014-12-15T00:00:00"/>
    <d v="2014-12-15T00:00:00"/>
    <n v="156.4"/>
    <s v="WojciechMazowiecki"/>
    <n v="7"/>
    <n v="1"/>
    <x v="14"/>
    <s v="Grudzień"/>
    <n v="0"/>
  </r>
  <r>
    <s v="Andrzej"/>
    <s v="Barcz"/>
    <x v="0"/>
    <d v="2014-12-16T00:00:00"/>
    <d v="2014-12-17T00:00:00"/>
    <n v="891"/>
    <s v="AndrzejBarcz"/>
    <n v="7"/>
    <n v="2"/>
    <x v="0"/>
    <s v="Grudzień"/>
    <n v="1"/>
  </r>
  <r>
    <s v="Patrycja"/>
    <s v="Czarnoleska"/>
    <x v="9"/>
    <d v="2014-12-16T00:00:00"/>
    <d v="2014-12-19T00:00:00"/>
    <n v="852.8"/>
    <s v="PatrycjaCzarnoleska"/>
    <n v="15"/>
    <n v="4"/>
    <x v="37"/>
    <s v="Grudzień"/>
    <n v="3"/>
  </r>
  <r>
    <s v="Olivia"/>
    <s v="Gabor"/>
    <x v="3"/>
    <d v="2014-12-16T00:00:00"/>
    <d v="2014-12-17T00:00:00"/>
    <n v="706.5"/>
    <s v="OliviaGabor"/>
    <n v="16"/>
    <n v="2"/>
    <x v="56"/>
    <s v="Grudzień"/>
    <n v="1"/>
  </r>
  <r>
    <s v="Kazimiera"/>
    <s v="Parczewska"/>
    <x v="10"/>
    <d v="2014-12-16T00:00:00"/>
    <d v="2014-12-16T00:00:00"/>
    <n v="442"/>
    <s v="KazimieraParczewska"/>
    <n v="11"/>
    <n v="1"/>
    <x v="11"/>
    <s v="Grudzień"/>
    <n v="0"/>
  </r>
  <r>
    <s v="Katarzyna"/>
    <s v="Piotrowska"/>
    <x v="8"/>
    <d v="2014-12-16T00:00:00"/>
    <d v="2014-12-16T00:00:00"/>
    <n v="278.8"/>
    <s v="KatarzynaPiotrowska"/>
    <n v="10"/>
    <n v="1"/>
    <x v="15"/>
    <s v="Grudzień"/>
    <n v="0"/>
  </r>
  <r>
    <s v="Piotr"/>
    <s v="Rajczakowski"/>
    <x v="1"/>
    <d v="2014-12-16T00:00:00"/>
    <d v="2014-12-17T00:00:00"/>
    <n v="295.39999999999998"/>
    <s v="PiotrRajczakowski"/>
    <n v="11"/>
    <n v="2"/>
    <x v="1"/>
    <s v="Grudzień"/>
    <n v="1"/>
  </r>
  <r>
    <s v="Anna"/>
    <s v="Augustowska"/>
    <x v="9"/>
    <d v="2014-12-17T00:00:00"/>
    <d v="2014-12-17T00:00:00"/>
    <n v="363.8"/>
    <s v="AnnaAugustowska"/>
    <n v="9"/>
    <n v="1"/>
    <x v="13"/>
    <s v="Grudzień"/>
    <n v="0"/>
  </r>
  <r>
    <s v="Paulina"/>
    <s v="Maskor"/>
    <x v="3"/>
    <d v="2014-12-17T00:00:00"/>
    <d v="2014-12-17T00:00:00"/>
    <n v="501.5"/>
    <s v="PaulinaMaskor"/>
    <n v="13"/>
    <n v="1"/>
    <x v="3"/>
    <s v="Grudzień"/>
    <n v="0"/>
  </r>
  <r>
    <s v="Karolina"/>
    <s v="Podkalicka"/>
    <x v="4"/>
    <d v="2014-12-17T00:00:00"/>
    <d v="2014-12-17T00:00:00"/>
    <n v="513.4"/>
    <s v="KarolinaPodkalicka"/>
    <n v="8"/>
    <n v="1"/>
    <x v="12"/>
    <s v="Grudzień"/>
    <n v="0"/>
  </r>
  <r>
    <s v="Jerzy"/>
    <s v="Dusznicki"/>
    <x v="9"/>
    <d v="2014-12-18T00:00:00"/>
    <d v="2014-12-18T00:00:00"/>
    <n v="363.8"/>
    <s v="JerzyDusznicki"/>
    <n v="13"/>
    <n v="1"/>
    <x v="13"/>
    <s v="Grudzień"/>
    <n v="0"/>
  </r>
  <r>
    <s v="Kacper"/>
    <s v="Krajewski"/>
    <x v="9"/>
    <d v="2014-12-18T00:00:00"/>
    <d v="2014-12-18T00:00:00"/>
    <n v="363.8"/>
    <s v="KacperKrajewski"/>
    <n v="10"/>
    <n v="1"/>
    <x v="13"/>
    <s v="Grudzień"/>
    <n v="0"/>
  </r>
  <r>
    <s v="Zuzanna"/>
    <s v="Piotrkowska"/>
    <x v="5"/>
    <d v="2014-12-18T00:00:00"/>
    <d v="2014-12-18T00:00:00"/>
    <n v="290.7"/>
    <s v="ZuzannaPiotrkowska"/>
    <n v="15"/>
    <n v="1"/>
    <x v="17"/>
    <s v="Grudzień"/>
    <n v="0"/>
  </r>
  <r>
    <s v="Piotr"/>
    <s v="Roman"/>
    <x v="7"/>
    <d v="2014-12-18T00:00:00"/>
    <d v="2014-12-19T00:00:00"/>
    <n v="331.5"/>
    <s v="PiotrRoman"/>
    <n v="13"/>
    <n v="2"/>
    <x v="7"/>
    <s v="Grudzień"/>
    <n v="1"/>
  </r>
  <r>
    <s v="Kamil"/>
    <s v="Zabrzeski"/>
    <x v="12"/>
    <d v="2014-12-18T00:00:00"/>
    <d v="2014-12-18T00:00:00"/>
    <n v="494.7"/>
    <s v="KamilZabrzeski"/>
    <n v="13"/>
    <n v="1"/>
    <x v="23"/>
    <s v="Grudzień"/>
    <n v="0"/>
  </r>
  <r>
    <s v="Jerzy"/>
    <s v="Misiek"/>
    <x v="1"/>
    <d v="2014-12-19T00:00:00"/>
    <d v="2014-12-19T00:00:00"/>
    <n v="156.4"/>
    <s v="JerzyMisiek"/>
    <n v="11"/>
    <n v="1"/>
    <x v="14"/>
    <s v="Grudzień"/>
    <n v="0"/>
  </r>
  <r>
    <s v="Teresa"/>
    <s v="Moskiewska"/>
    <x v="12"/>
    <d v="2014-12-19T00:00:00"/>
    <d v="2014-12-19T00:00:00"/>
    <n v="494.7"/>
    <s v="TeresaMoskiewska"/>
    <n v="11"/>
    <n v="1"/>
    <x v="23"/>
    <s v="Grudzień"/>
    <n v="0"/>
  </r>
  <r>
    <s v="Karolina"/>
    <s v="Arska"/>
    <x v="11"/>
    <d v="2014-12-20T00:00:00"/>
    <d v="2014-12-20T00:00:00"/>
    <n v="307.7"/>
    <s v="KarolinaArska"/>
    <n v="12"/>
    <n v="1"/>
    <x v="57"/>
    <s v="Grudzień"/>
    <n v="0"/>
  </r>
  <r>
    <s v="Piotr"/>
    <s v="Rajczakowski"/>
    <x v="0"/>
    <d v="2014-12-20T00:00:00"/>
    <d v="2014-12-20T00:00:00"/>
    <n v="680"/>
    <s v="PiotrRajczakowski"/>
    <n v="11"/>
    <n v="1"/>
    <x v="21"/>
    <s v="Grudzień"/>
    <n v="0"/>
  </r>
  <r>
    <s v="Dominika"/>
    <s v="Bodera"/>
    <x v="6"/>
    <d v="2014-12-21T00:00:00"/>
    <d v="2014-12-21T00:00:00"/>
    <n v="442"/>
    <s v="DominikaBodera"/>
    <n v="13"/>
    <n v="1"/>
    <x v="11"/>
    <s v="Grudzień"/>
    <n v="0"/>
  </r>
  <r>
    <s v="Piotr"/>
    <s v="Bojarun"/>
    <x v="4"/>
    <d v="2014-12-21T00:00:00"/>
    <d v="2014-12-21T00:00:00"/>
    <n v="513.4"/>
    <s v="PiotrBojarun"/>
    <n v="10"/>
    <n v="1"/>
    <x v="12"/>
    <s v="Grudzień"/>
    <n v="0"/>
  </r>
  <r>
    <s v="Amelia"/>
    <s v="Calika"/>
    <x v="0"/>
    <d v="2014-12-21T00:00:00"/>
    <d v="2014-12-21T00:00:00"/>
    <n v="680"/>
    <s v="AmeliaCalika"/>
    <n v="6"/>
    <n v="1"/>
    <x v="21"/>
    <s v="Grudzień"/>
    <n v="0"/>
  </r>
  <r>
    <s v="Patrycja"/>
    <s v="Czarnoleska"/>
    <x v="3"/>
    <d v="2014-12-21T00:00:00"/>
    <d v="2014-12-21T00:00:00"/>
    <n v="501.5"/>
    <s v="PatrycjaCzarnoleska"/>
    <n v="15"/>
    <n v="1"/>
    <x v="3"/>
    <s v="Grudzień"/>
    <n v="0"/>
  </r>
  <r>
    <s v="Olivia"/>
    <s v="Gabor"/>
    <x v="5"/>
    <d v="2014-12-21T00:00:00"/>
    <d v="2014-12-21T00:00:00"/>
    <n v="290.7"/>
    <s v="OliviaGabor"/>
    <n v="16"/>
    <n v="1"/>
    <x v="17"/>
    <s v="Grudzień"/>
    <n v="0"/>
  </r>
  <r>
    <s v="Karolina"/>
    <s v="Janes"/>
    <x v="10"/>
    <d v="2014-12-21T00:00:00"/>
    <d v="2014-12-22T00:00:00"/>
    <n v="601"/>
    <s v="KarolinaJanes"/>
    <n v="12"/>
    <n v="2"/>
    <x v="60"/>
    <s v="Grudzień"/>
    <n v="1"/>
  </r>
  <r>
    <s v="Bogumi"/>
    <s v="Lubelski"/>
    <x v="6"/>
    <d v="2014-12-21T00:00:00"/>
    <d v="2014-12-22T00:00:00"/>
    <n v="570"/>
    <s v="BogumiLubelski"/>
    <n v="12"/>
    <n v="2"/>
    <x v="24"/>
    <s v="Grudzień"/>
    <n v="1"/>
  </r>
  <r>
    <s v="Paulina"/>
    <s v="Watrach"/>
    <x v="7"/>
    <d v="2014-12-21T00:00:00"/>
    <d v="2014-12-22T00:00:00"/>
    <n v="331.5"/>
    <s v="PaulinaWatrach"/>
    <n v="9"/>
    <n v="2"/>
    <x v="7"/>
    <s v="Grudzień"/>
    <n v="1"/>
  </r>
  <r>
    <s v="Anna"/>
    <s v="Augustowska"/>
    <x v="3"/>
    <d v="2014-12-22T00:00:00"/>
    <d v="2014-12-22T00:00:00"/>
    <n v="501.5"/>
    <s v="AnnaAugustowska"/>
    <n v="9"/>
    <n v="1"/>
    <x v="3"/>
    <s v="Grudzień"/>
    <n v="0"/>
  </r>
  <r>
    <s v="Eustachy"/>
    <s v="Bydgoski"/>
    <x v="9"/>
    <d v="2014-12-22T00:00:00"/>
    <d v="2014-12-22T00:00:00"/>
    <n v="363.8"/>
    <s v="EustachyBydgoski"/>
    <n v="6"/>
    <n v="1"/>
    <x v="13"/>
    <s v="Grudzień"/>
    <n v="0"/>
  </r>
  <r>
    <s v="Marcin"/>
    <s v="Jarskarski"/>
    <x v="11"/>
    <d v="2014-12-22T00:00:00"/>
    <d v="2014-12-23T00:00:00"/>
    <n v="485.7"/>
    <s v="MarcinJarskarski"/>
    <n v="11"/>
    <n v="2"/>
    <x v="20"/>
    <s v="Grudzień"/>
    <n v="1"/>
  </r>
  <r>
    <s v="Janusz"/>
    <s v="Jurkicz"/>
    <x v="5"/>
    <d v="2014-12-22T00:00:00"/>
    <d v="2014-12-22T00:00:00"/>
    <n v="290.7"/>
    <s v="JanuszJurkicz"/>
    <n v="5"/>
    <n v="1"/>
    <x v="17"/>
    <s v="Grudzień"/>
    <n v="0"/>
  </r>
  <r>
    <s v="Anna"/>
    <s v="Kaliska"/>
    <x v="1"/>
    <d v="2014-12-22T00:00:00"/>
    <d v="2014-12-23T00:00:00"/>
    <n v="295.39999999999998"/>
    <s v="AnnaKaliska"/>
    <n v="15"/>
    <n v="2"/>
    <x v="1"/>
    <s v="Grudzień"/>
    <n v="1"/>
  </r>
  <r>
    <s v="Michalina"/>
    <s v="Lamda"/>
    <x v="1"/>
    <d v="2014-12-22T00:00:00"/>
    <d v="2014-12-22T00:00:00"/>
    <n v="156.4"/>
    <s v="MichalinaLamda"/>
    <n v="9"/>
    <n v="1"/>
    <x v="14"/>
    <s v="Grudzień"/>
    <n v="0"/>
  </r>
  <r>
    <s v="Albert"/>
    <s v="Marakasz"/>
    <x v="3"/>
    <d v="2014-12-22T00:00:00"/>
    <d v="2014-12-22T00:00:00"/>
    <n v="501.5"/>
    <s v="AlbertMarakasz"/>
    <n v="14"/>
    <n v="1"/>
    <x v="3"/>
    <s v="Grudzień"/>
    <n v="0"/>
  </r>
  <r>
    <s v="Zofia"/>
    <s v="Maselska"/>
    <x v="7"/>
    <d v="2014-12-22T00:00:00"/>
    <d v="2014-12-22T00:00:00"/>
    <n v="212.5"/>
    <s v="ZofiaMaselska"/>
    <n v="11"/>
    <n v="1"/>
    <x v="16"/>
    <s v="Grudzień"/>
    <n v="0"/>
  </r>
  <r>
    <s v="Zuzanna"/>
    <s v="Piotrkowska"/>
    <x v="3"/>
    <d v="2014-12-22T00:00:00"/>
    <d v="2014-12-23T00:00:00"/>
    <n v="706.5"/>
    <s v="ZuzannaPiotrkowska"/>
    <n v="15"/>
    <n v="2"/>
    <x v="56"/>
    <s v="Grudzień"/>
    <n v="1"/>
  </r>
  <r>
    <s v="Zuzanna"/>
    <s v="Piotrkowska"/>
    <x v="6"/>
    <d v="2014-12-22T00:00:00"/>
    <d v="2014-12-22T00:00:00"/>
    <n v="442"/>
    <s v="ZuzannaPiotrkowska"/>
    <n v="15"/>
    <n v="1"/>
    <x v="11"/>
    <s v="Grudzień"/>
    <n v="0"/>
  </r>
  <r>
    <s v="Katarzyna"/>
    <s v="Piotrowska"/>
    <x v="7"/>
    <d v="2014-12-22T00:00:00"/>
    <d v="2014-12-23T00:00:00"/>
    <n v="331.5"/>
    <s v="KatarzynaPiotrowska"/>
    <n v="10"/>
    <n v="2"/>
    <x v="7"/>
    <s v="Grudzień"/>
    <n v="1"/>
  </r>
  <r>
    <s v="Zofia"/>
    <s v="Seredycka"/>
    <x v="8"/>
    <d v="2014-12-22T00:00:00"/>
    <d v="2014-12-22T00:00:00"/>
    <n v="278.8"/>
    <s v="ZofiaSeredycka"/>
    <n v="15"/>
    <n v="1"/>
    <x v="15"/>
    <s v="Grudzień"/>
    <n v="0"/>
  </r>
  <r>
    <s v="Dorota"/>
    <s v="Sosnowiecka"/>
    <x v="4"/>
    <d v="2014-12-22T00:00:00"/>
    <d v="2014-12-23T00:00:00"/>
    <n v="654.4"/>
    <s v="DorotaSosnowiecka"/>
    <n v="13"/>
    <n v="2"/>
    <x v="4"/>
    <s v="Grudzień"/>
    <n v="1"/>
  </r>
  <r>
    <s v="Wiktor"/>
    <s v="Wroblewski"/>
    <x v="2"/>
    <d v="2014-12-22T00:00:00"/>
    <d v="2014-12-22T00:00:00"/>
    <n v="178.5"/>
    <s v="WiktorWroblewski"/>
    <n v="8"/>
    <n v="1"/>
    <x v="9"/>
    <s v="Grudzień"/>
    <n v="0"/>
  </r>
  <r>
    <s v="Wiktor"/>
    <s v="Budzis"/>
    <x v="1"/>
    <d v="2014-12-28T00:00:00"/>
    <d v="2014-12-29T00:00:00"/>
    <n v="295.39999999999998"/>
    <s v="WiktorBudzis"/>
    <n v="12"/>
    <n v="2"/>
    <x v="1"/>
    <s v="Grudzień"/>
    <n v="1"/>
  </r>
  <r>
    <s v="Justyna"/>
    <s v="Laska"/>
    <x v="5"/>
    <d v="2014-12-28T00:00:00"/>
    <d v="2014-12-30T00:00:00"/>
    <n v="588.70000000000005"/>
    <s v="JustynaLaska"/>
    <n v="15"/>
    <n v="3"/>
    <x v="30"/>
    <s v="Grudzień"/>
    <n v="2"/>
  </r>
  <r>
    <s v="Marzena"/>
    <s v="Grab"/>
    <x v="10"/>
    <d v="2014-12-29T00:00:00"/>
    <d v="2014-12-30T00:00:00"/>
    <n v="601"/>
    <s v="MarzenaGrab"/>
    <n v="12"/>
    <n v="2"/>
    <x v="60"/>
    <s v="Grudzień"/>
    <n v="1"/>
  </r>
  <r>
    <s v="Karolina"/>
    <s v="Janes"/>
    <x v="12"/>
    <d v="2014-12-29T00:00:00"/>
    <d v="2014-12-29T00:00:00"/>
    <n v="494.7"/>
    <s v="KarolinaJanes"/>
    <n v="12"/>
    <n v="1"/>
    <x v="23"/>
    <s v="Grudzień"/>
    <n v="0"/>
  </r>
  <r>
    <s v="Anna"/>
    <s v="Kaliska"/>
    <x v="4"/>
    <d v="2014-12-29T00:00:00"/>
    <d v="2014-12-29T00:00:00"/>
    <n v="513.4"/>
    <s v="AnnaKaliska"/>
    <n v="15"/>
    <n v="1"/>
    <x v="12"/>
    <s v="Grudzień"/>
    <n v="0"/>
  </r>
  <r>
    <s v="Zuzanna"/>
    <s v="Piotrkowska"/>
    <x v="12"/>
    <d v="2014-12-29T00:00:00"/>
    <d v="2014-12-29T00:00:00"/>
    <n v="494.7"/>
    <s v="ZuzannaPiotrkowska"/>
    <n v="15"/>
    <n v="1"/>
    <x v="23"/>
    <s v="Grudzień"/>
    <n v="0"/>
  </r>
  <r>
    <s v="Piotr"/>
    <s v="Roman"/>
    <x v="10"/>
    <d v="2014-12-29T00:00:00"/>
    <d v="2014-12-29T00:00:00"/>
    <n v="442"/>
    <s v="PiotrRoman"/>
    <n v="13"/>
    <n v="1"/>
    <x v="11"/>
    <s v="Grudzień"/>
    <n v="0"/>
  </r>
  <r>
    <s v="Adam"/>
    <s v="Wradoch"/>
    <x v="7"/>
    <d v="2014-12-29T00:00:00"/>
    <d v="2014-12-30T00:00:00"/>
    <n v="331.5"/>
    <s v="AdamWradoch"/>
    <n v="11"/>
    <n v="2"/>
    <x v="7"/>
    <s v="Grudzień"/>
    <n v="1"/>
  </r>
  <r>
    <m/>
    <m/>
    <x v="13"/>
    <m/>
    <m/>
    <m/>
    <m/>
    <m/>
    <m/>
    <x v="6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2:B16" firstHeaderRow="1" firstDataRow="1" firstDataCol="1"/>
  <pivotFields count="12">
    <pivotField showAll="0"/>
    <pivotField showAll="0"/>
    <pivotField axis="axisRow" showAll="0" sortType="ascending">
      <items count="15">
        <item x="4"/>
        <item x="10"/>
        <item x="12"/>
        <item x="11"/>
        <item x="3"/>
        <item x="8"/>
        <item x="5"/>
        <item x="0"/>
        <item x="6"/>
        <item x="9"/>
        <item x="2"/>
        <item x="1"/>
        <item x="7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>
      <items count="66">
        <item x="14"/>
        <item x="9"/>
        <item x="16"/>
        <item x="15"/>
        <item x="17"/>
        <item x="57"/>
        <item x="1"/>
        <item x="2"/>
        <item x="7"/>
        <item x="13"/>
        <item x="10"/>
        <item x="11"/>
        <item x="5"/>
        <item x="48"/>
        <item x="54"/>
        <item x="23"/>
        <item x="8"/>
        <item x="3"/>
        <item x="20"/>
        <item x="12"/>
        <item x="25"/>
        <item x="55"/>
        <item x="24"/>
        <item x="22"/>
        <item x="60"/>
        <item x="30"/>
        <item x="58"/>
        <item x="38"/>
        <item x="4"/>
        <item x="21"/>
        <item x="44"/>
        <item x="32"/>
        <item x="56"/>
        <item x="26"/>
        <item x="27"/>
        <item x="61"/>
        <item x="31"/>
        <item x="33"/>
        <item x="18"/>
        <item x="53"/>
        <item x="46"/>
        <item x="36"/>
        <item x="6"/>
        <item x="35"/>
        <item x="0"/>
        <item x="37"/>
        <item x="45"/>
        <item x="50"/>
        <item x="59"/>
        <item x="62"/>
        <item x="40"/>
        <item x="28"/>
        <item x="43"/>
        <item x="41"/>
        <item x="39"/>
        <item x="42"/>
        <item x="49"/>
        <item x="52"/>
        <item x="19"/>
        <item x="34"/>
        <item x="29"/>
        <item x="51"/>
        <item x="47"/>
        <item x="63"/>
        <item x="64"/>
        <item t="default"/>
      </items>
    </pivotField>
    <pivotField showAll="0"/>
    <pivotField showAll="0"/>
  </pivotFields>
  <rowFields count="1">
    <field x="2"/>
  </rowFields>
  <rowItems count="14">
    <i>
      <x v="10"/>
    </i>
    <i>
      <x v="11"/>
    </i>
    <i>
      <x v="12"/>
    </i>
    <i>
      <x v="5"/>
    </i>
    <i>
      <x v="3"/>
    </i>
    <i>
      <x v="9"/>
    </i>
    <i>
      <x v="1"/>
    </i>
    <i>
      <x v="6"/>
    </i>
    <i>
      <x v="8"/>
    </i>
    <i>
      <x/>
    </i>
    <i>
      <x v="4"/>
    </i>
    <i>
      <x v="2"/>
    </i>
    <i>
      <x v="7"/>
    </i>
    <i t="grand">
      <x/>
    </i>
  </rowItems>
  <colItems count="1">
    <i/>
  </colItems>
  <dataFields count="1">
    <dataField name="Suma z koszt delegacji" fld="9" baseField="2" baseItem="0" numFmtId="165"/>
  </dataFields>
  <formats count="1">
    <format dxfId="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7" firstHeaderRow="1" firstDataRow="1" firstDataCol="1"/>
  <pivotFields count="1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miesiac wyjazdu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droz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A3" sqref="A3:B15"/>
    </sheetView>
  </sheetViews>
  <sheetFormatPr defaultRowHeight="15" x14ac:dyDescent="0.25"/>
  <cols>
    <col min="1" max="1" width="17.7109375" bestFit="1" customWidth="1"/>
    <col min="2" max="2" width="20.85546875" customWidth="1"/>
  </cols>
  <sheetData>
    <row r="2" spans="1:2" x14ac:dyDescent="0.25">
      <c r="A2" s="2" t="s">
        <v>181</v>
      </c>
      <c r="B2" t="s">
        <v>184</v>
      </c>
    </row>
    <row r="3" spans="1:2" x14ac:dyDescent="0.25">
      <c r="A3" s="3" t="s">
        <v>14</v>
      </c>
      <c r="B3" s="7">
        <v>27599.5</v>
      </c>
    </row>
    <row r="4" spans="1:2" x14ac:dyDescent="0.25">
      <c r="A4" s="3" t="s">
        <v>11</v>
      </c>
      <c r="B4" s="7">
        <v>34215.400000000045</v>
      </c>
    </row>
    <row r="5" spans="1:2" x14ac:dyDescent="0.25">
      <c r="A5" s="3" t="s">
        <v>30</v>
      </c>
      <c r="B5" s="7">
        <v>38263.5</v>
      </c>
    </row>
    <row r="6" spans="1:2" x14ac:dyDescent="0.25">
      <c r="A6" s="3" t="s">
        <v>38</v>
      </c>
      <c r="B6" s="7">
        <v>43372.800000000047</v>
      </c>
    </row>
    <row r="7" spans="1:2" x14ac:dyDescent="0.25">
      <c r="A7" s="3" t="s">
        <v>66</v>
      </c>
      <c r="B7" s="7">
        <v>48014.699999999939</v>
      </c>
    </row>
    <row r="8" spans="1:2" x14ac:dyDescent="0.25">
      <c r="A8" s="3" t="s">
        <v>47</v>
      </c>
      <c r="B8" s="7">
        <v>50606.600000000049</v>
      </c>
    </row>
    <row r="9" spans="1:2" x14ac:dyDescent="0.25">
      <c r="A9" s="3" t="s">
        <v>59</v>
      </c>
      <c r="B9" s="7">
        <v>51099</v>
      </c>
    </row>
    <row r="10" spans="1:2" x14ac:dyDescent="0.25">
      <c r="A10" s="3" t="s">
        <v>24</v>
      </c>
      <c r="B10" s="7">
        <v>53209.499999999913</v>
      </c>
    </row>
    <row r="11" spans="1:2" x14ac:dyDescent="0.25">
      <c r="A11" s="3" t="s">
        <v>27</v>
      </c>
      <c r="B11" s="7">
        <v>54144</v>
      </c>
    </row>
    <row r="12" spans="1:2" x14ac:dyDescent="0.25">
      <c r="A12" s="3" t="s">
        <v>19</v>
      </c>
      <c r="B12" s="7">
        <v>63932.00000000008</v>
      </c>
    </row>
    <row r="13" spans="1:2" x14ac:dyDescent="0.25">
      <c r="A13" s="3" t="s">
        <v>17</v>
      </c>
      <c r="B13" s="7">
        <v>80344.5</v>
      </c>
    </row>
    <row r="14" spans="1:2" x14ac:dyDescent="0.25">
      <c r="A14" s="3" t="s">
        <v>72</v>
      </c>
      <c r="B14" s="7">
        <v>81486.299999999857</v>
      </c>
    </row>
    <row r="15" spans="1:2" x14ac:dyDescent="0.25">
      <c r="A15" s="3" t="s">
        <v>8</v>
      </c>
      <c r="B15" s="7">
        <v>84280</v>
      </c>
    </row>
    <row r="16" spans="1:2" x14ac:dyDescent="0.25">
      <c r="A16" s="3" t="s">
        <v>183</v>
      </c>
      <c r="B16" s="7">
        <v>710567.79999999993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E20" sqref="E20"/>
    </sheetView>
  </sheetViews>
  <sheetFormatPr defaultRowHeight="15" x14ac:dyDescent="0.25"/>
  <cols>
    <col min="1" max="1" width="17.7109375" bestFit="1" customWidth="1"/>
    <col min="2" max="2" width="22.85546875" bestFit="1" customWidth="1"/>
    <col min="4" max="4" width="17.7109375" bestFit="1" customWidth="1"/>
    <col min="5" max="5" width="22.85546875" bestFit="1" customWidth="1"/>
  </cols>
  <sheetData>
    <row r="3" spans="1:5" x14ac:dyDescent="0.25">
      <c r="A3" s="2" t="s">
        <v>181</v>
      </c>
      <c r="B3" t="s">
        <v>198</v>
      </c>
    </row>
    <row r="4" spans="1:5" x14ac:dyDescent="0.25">
      <c r="A4" s="3" t="s">
        <v>185</v>
      </c>
      <c r="B4" s="5">
        <v>130</v>
      </c>
      <c r="D4" s="3"/>
      <c r="E4" s="5"/>
    </row>
    <row r="5" spans="1:5" x14ac:dyDescent="0.25">
      <c r="A5" s="3" t="s">
        <v>186</v>
      </c>
      <c r="B5" s="5">
        <v>68</v>
      </c>
      <c r="D5" s="3"/>
      <c r="E5" s="5"/>
    </row>
    <row r="6" spans="1:5" x14ac:dyDescent="0.25">
      <c r="A6" s="3" t="s">
        <v>187</v>
      </c>
      <c r="B6" s="5">
        <v>63</v>
      </c>
      <c r="D6" s="3"/>
      <c r="E6" s="5"/>
    </row>
    <row r="7" spans="1:5" x14ac:dyDescent="0.25">
      <c r="A7" s="3" t="s">
        <v>188</v>
      </c>
      <c r="B7" s="5">
        <v>32</v>
      </c>
      <c r="D7" s="3"/>
      <c r="E7" s="5"/>
    </row>
    <row r="8" spans="1:5" x14ac:dyDescent="0.25">
      <c r="A8" s="3" t="s">
        <v>189</v>
      </c>
      <c r="B8" s="5">
        <v>31</v>
      </c>
      <c r="D8" s="3"/>
      <c r="E8" s="5"/>
    </row>
    <row r="9" spans="1:5" x14ac:dyDescent="0.25">
      <c r="A9" s="3" t="s">
        <v>190</v>
      </c>
      <c r="B9" s="5">
        <v>63</v>
      </c>
      <c r="D9" s="3"/>
      <c r="E9" s="5"/>
    </row>
    <row r="10" spans="1:5" x14ac:dyDescent="0.25">
      <c r="A10" s="3" t="s">
        <v>191</v>
      </c>
      <c r="B10" s="5">
        <v>70</v>
      </c>
      <c r="D10" s="3"/>
      <c r="E10" s="5"/>
    </row>
    <row r="11" spans="1:5" x14ac:dyDescent="0.25">
      <c r="A11" s="3" t="s">
        <v>192</v>
      </c>
      <c r="B11" s="5">
        <v>54</v>
      </c>
      <c r="D11" s="3"/>
      <c r="E11" s="5"/>
    </row>
    <row r="12" spans="1:5" x14ac:dyDescent="0.25">
      <c r="A12" s="3" t="s">
        <v>193</v>
      </c>
      <c r="B12" s="5">
        <v>121</v>
      </c>
      <c r="D12" s="3"/>
      <c r="E12" s="5"/>
    </row>
    <row r="13" spans="1:5" x14ac:dyDescent="0.25">
      <c r="A13" s="3" t="s">
        <v>194</v>
      </c>
      <c r="B13" s="5">
        <v>103</v>
      </c>
      <c r="D13" s="3"/>
      <c r="E13" s="5"/>
    </row>
    <row r="14" spans="1:5" x14ac:dyDescent="0.25">
      <c r="A14" s="3" t="s">
        <v>195</v>
      </c>
      <c r="B14" s="5">
        <v>135</v>
      </c>
      <c r="D14" s="3"/>
      <c r="E14" s="5"/>
    </row>
    <row r="15" spans="1:5" x14ac:dyDescent="0.25">
      <c r="A15" s="3" t="s">
        <v>196</v>
      </c>
      <c r="B15" s="5">
        <v>130</v>
      </c>
      <c r="D15" s="3"/>
      <c r="E15" s="5"/>
    </row>
    <row r="16" spans="1:5" x14ac:dyDescent="0.25">
      <c r="A16" s="3" t="s">
        <v>182</v>
      </c>
      <c r="B16" s="5"/>
      <c r="D16" s="3"/>
      <c r="E16" s="5"/>
    </row>
    <row r="17" spans="1:5" x14ac:dyDescent="0.25">
      <c r="A17" s="3" t="s">
        <v>183</v>
      </c>
      <c r="B17" s="5">
        <v>1000</v>
      </c>
      <c r="D17" s="3"/>
      <c r="E1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P20" sqref="P20:Q21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140625" bestFit="1" customWidth="1"/>
    <col min="6" max="6" width="12.140625" bestFit="1" customWidth="1"/>
    <col min="7" max="8" width="16.5703125" bestFit="1" customWidth="1"/>
    <col min="10" max="10" width="14.140625" bestFit="1" customWidth="1"/>
    <col min="11" max="11" width="15.5703125" bestFit="1" customWidth="1"/>
    <col min="16" max="16" width="18.7109375" bestFit="1" customWidth="1"/>
    <col min="18" max="18" width="11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176</v>
      </c>
      <c r="H1" t="s">
        <v>175</v>
      </c>
      <c r="I1" t="s">
        <v>177</v>
      </c>
      <c r="J1" t="s">
        <v>180</v>
      </c>
      <c r="K1" t="s">
        <v>197</v>
      </c>
      <c r="L1" t="s">
        <v>199</v>
      </c>
    </row>
    <row r="2" spans="1:18" x14ac:dyDescent="0.25">
      <c r="A2" t="s">
        <v>6</v>
      </c>
      <c r="B2" t="s">
        <v>7</v>
      </c>
      <c r="C2" t="s">
        <v>8</v>
      </c>
      <c r="D2" s="1">
        <v>41641</v>
      </c>
      <c r="E2" s="1">
        <v>41642</v>
      </c>
      <c r="F2">
        <v>891</v>
      </c>
      <c r="G2" t="str">
        <f>CONCATENATE(A2,B2)</f>
        <v>KarolinaArska</v>
      </c>
      <c r="H2">
        <f>COUNTIF($G$2:G1001,G2)</f>
        <v>12</v>
      </c>
      <c r="I2">
        <f>E2-D2+1</f>
        <v>2</v>
      </c>
      <c r="J2">
        <f>F2+IF(I2&gt;1,30+(I2-1)*24,30)</f>
        <v>945</v>
      </c>
      <c r="K2" t="str">
        <f>VLOOKUP(MONTH(D2),$Q$6:$R$17,2)</f>
        <v>Styczeń</v>
      </c>
      <c r="L2">
        <f>IF(I2&gt;1,I2-1,0)</f>
        <v>1</v>
      </c>
    </row>
    <row r="3" spans="1:18" x14ac:dyDescent="0.25">
      <c r="A3" t="s">
        <v>9</v>
      </c>
      <c r="B3" t="s">
        <v>10</v>
      </c>
      <c r="C3" t="s">
        <v>11</v>
      </c>
      <c r="D3" s="1">
        <v>41641</v>
      </c>
      <c r="E3" s="1">
        <v>41642</v>
      </c>
      <c r="F3">
        <v>295.39999999999998</v>
      </c>
      <c r="G3" t="str">
        <f t="shared" ref="G3:G66" si="0">CONCATENATE(A3,B3)</f>
        <v>JustynaKolska</v>
      </c>
      <c r="H3">
        <f>COUNTIF($G$2:G1002,G3)</f>
        <v>8</v>
      </c>
      <c r="I3">
        <f t="shared" ref="I3:I66" si="1">E3-D3+1</f>
        <v>2</v>
      </c>
      <c r="J3">
        <f t="shared" ref="J3:J66" si="2">F3+IF(I3&gt;1,30+(I3-1)*24,30)</f>
        <v>349.4</v>
      </c>
      <c r="K3" t="str">
        <f t="shared" ref="K3:K66" si="3">VLOOKUP(MONTH(D3),$Q$6:$R$17,2)</f>
        <v>Styczeń</v>
      </c>
      <c r="L3">
        <f t="shared" ref="L3:L66" si="4">IF(I3&gt;1,I3-1,0)</f>
        <v>1</v>
      </c>
    </row>
    <row r="4" spans="1:18" x14ac:dyDescent="0.25">
      <c r="A4" t="s">
        <v>12</v>
      </c>
      <c r="B4" t="s">
        <v>13</v>
      </c>
      <c r="C4" t="s">
        <v>14</v>
      </c>
      <c r="D4" s="1">
        <v>41641</v>
      </c>
      <c r="E4" s="1">
        <v>41642</v>
      </c>
      <c r="F4">
        <v>302.5</v>
      </c>
      <c r="G4" t="str">
        <f t="shared" si="0"/>
        <v>DorotaMorska</v>
      </c>
      <c r="H4">
        <f>COUNTIF($G$2:G1003,G4)</f>
        <v>12</v>
      </c>
      <c r="I4">
        <f t="shared" si="1"/>
        <v>2</v>
      </c>
      <c r="J4">
        <f t="shared" si="2"/>
        <v>356.5</v>
      </c>
      <c r="K4" t="str">
        <f t="shared" si="3"/>
        <v>Styczeń</v>
      </c>
      <c r="L4">
        <f t="shared" si="4"/>
        <v>1</v>
      </c>
    </row>
    <row r="5" spans="1:18" x14ac:dyDescent="0.25">
      <c r="A5" t="s">
        <v>15</v>
      </c>
      <c r="B5" t="s">
        <v>16</v>
      </c>
      <c r="C5" t="s">
        <v>17</v>
      </c>
      <c r="D5" s="1">
        <v>41641</v>
      </c>
      <c r="E5" s="1">
        <v>41641</v>
      </c>
      <c r="F5">
        <v>501.5</v>
      </c>
      <c r="G5" t="str">
        <f t="shared" si="0"/>
        <v>PiotrRoman</v>
      </c>
      <c r="H5">
        <f>COUNTIF($G$2:G1004,G5)</f>
        <v>13</v>
      </c>
      <c r="I5">
        <f t="shared" si="1"/>
        <v>1</v>
      </c>
      <c r="J5">
        <f t="shared" si="2"/>
        <v>531.5</v>
      </c>
      <c r="K5" t="str">
        <f t="shared" si="3"/>
        <v>Styczeń</v>
      </c>
      <c r="L5">
        <f t="shared" si="4"/>
        <v>0</v>
      </c>
    </row>
    <row r="6" spans="1:18" x14ac:dyDescent="0.25">
      <c r="A6" t="s">
        <v>9</v>
      </c>
      <c r="B6" t="s">
        <v>18</v>
      </c>
      <c r="C6" t="s">
        <v>19</v>
      </c>
      <c r="D6" s="1">
        <v>41641</v>
      </c>
      <c r="E6" s="1">
        <v>41642</v>
      </c>
      <c r="F6">
        <v>654.4</v>
      </c>
      <c r="G6" t="str">
        <f t="shared" si="0"/>
        <v>JustynaTracz</v>
      </c>
      <c r="H6">
        <f>COUNTIF($G$2:G1005,G6)</f>
        <v>13</v>
      </c>
      <c r="I6">
        <f t="shared" si="1"/>
        <v>2</v>
      </c>
      <c r="J6">
        <f t="shared" si="2"/>
        <v>708.4</v>
      </c>
      <c r="K6" t="str">
        <f t="shared" si="3"/>
        <v>Styczeń</v>
      </c>
      <c r="L6">
        <f t="shared" si="4"/>
        <v>1</v>
      </c>
      <c r="Q6" s="9">
        <v>1</v>
      </c>
      <c r="R6" s="9" t="s">
        <v>185</v>
      </c>
    </row>
    <row r="7" spans="1:18" x14ac:dyDescent="0.25">
      <c r="A7" t="s">
        <v>20</v>
      </c>
      <c r="B7" t="s">
        <v>21</v>
      </c>
      <c r="C7" t="s">
        <v>8</v>
      </c>
      <c r="D7" s="1">
        <v>41641</v>
      </c>
      <c r="E7" s="1">
        <v>41642</v>
      </c>
      <c r="F7">
        <v>891</v>
      </c>
      <c r="G7" t="str">
        <f t="shared" si="0"/>
        <v>KamilZabrzeski</v>
      </c>
      <c r="H7">
        <f>COUNTIF($G$2:G1006,G7)</f>
        <v>13</v>
      </c>
      <c r="I7">
        <f t="shared" si="1"/>
        <v>2</v>
      </c>
      <c r="J7">
        <f t="shared" si="2"/>
        <v>945</v>
      </c>
      <c r="K7" t="str">
        <f t="shared" si="3"/>
        <v>Styczeń</v>
      </c>
      <c r="L7">
        <f t="shared" si="4"/>
        <v>1</v>
      </c>
      <c r="Q7" s="9">
        <v>2</v>
      </c>
      <c r="R7" s="9" t="s">
        <v>186</v>
      </c>
    </row>
    <row r="8" spans="1:18" x14ac:dyDescent="0.25">
      <c r="A8" t="s">
        <v>22</v>
      </c>
      <c r="B8" t="s">
        <v>23</v>
      </c>
      <c r="C8" t="s">
        <v>24</v>
      </c>
      <c r="D8" s="1">
        <v>41642</v>
      </c>
      <c r="E8" s="1">
        <v>41643</v>
      </c>
      <c r="F8">
        <v>439.7</v>
      </c>
      <c r="G8" t="str">
        <f t="shared" si="0"/>
        <v>PatrycjaAndrycz</v>
      </c>
      <c r="H8">
        <f>COUNTIF($G$2:G1007,G8)</f>
        <v>12</v>
      </c>
      <c r="I8">
        <f t="shared" si="1"/>
        <v>2</v>
      </c>
      <c r="J8">
        <f t="shared" si="2"/>
        <v>493.7</v>
      </c>
      <c r="K8" t="str">
        <f t="shared" si="3"/>
        <v>Styczeń</v>
      </c>
      <c r="L8">
        <f t="shared" si="4"/>
        <v>1</v>
      </c>
      <c r="Q8" s="9">
        <v>3</v>
      </c>
      <c r="R8" s="9" t="s">
        <v>187</v>
      </c>
    </row>
    <row r="9" spans="1:18" x14ac:dyDescent="0.25">
      <c r="A9" t="s">
        <v>25</v>
      </c>
      <c r="B9" t="s">
        <v>26</v>
      </c>
      <c r="C9" t="s">
        <v>27</v>
      </c>
      <c r="D9" s="1">
        <v>41642</v>
      </c>
      <c r="E9" s="1">
        <v>41645</v>
      </c>
      <c r="F9">
        <v>826</v>
      </c>
      <c r="G9" t="str">
        <f t="shared" si="0"/>
        <v>JerzyGranica</v>
      </c>
      <c r="H9">
        <f>COUNTIF($G$2:G1008,G9)</f>
        <v>11</v>
      </c>
      <c r="I9">
        <f t="shared" si="1"/>
        <v>4</v>
      </c>
      <c r="J9">
        <f t="shared" si="2"/>
        <v>928</v>
      </c>
      <c r="K9" t="str">
        <f t="shared" si="3"/>
        <v>Styczeń</v>
      </c>
      <c r="L9">
        <f t="shared" si="4"/>
        <v>3</v>
      </c>
      <c r="Q9" s="9">
        <v>4</v>
      </c>
      <c r="R9" s="9" t="s">
        <v>188</v>
      </c>
    </row>
    <row r="10" spans="1:18" x14ac:dyDescent="0.25">
      <c r="A10" t="s">
        <v>28</v>
      </c>
      <c r="B10" t="s">
        <v>29</v>
      </c>
      <c r="C10" t="s">
        <v>30</v>
      </c>
      <c r="D10" s="1">
        <v>41642</v>
      </c>
      <c r="E10" s="1">
        <v>41643</v>
      </c>
      <c r="F10">
        <v>331.5</v>
      </c>
      <c r="G10" t="str">
        <f t="shared" si="0"/>
        <v>MarzenaGras</v>
      </c>
      <c r="H10">
        <f>COUNTIF($G$2:G1009,G10)</f>
        <v>7</v>
      </c>
      <c r="I10">
        <f t="shared" si="1"/>
        <v>2</v>
      </c>
      <c r="J10">
        <f t="shared" si="2"/>
        <v>385.5</v>
      </c>
      <c r="K10" t="str">
        <f t="shared" si="3"/>
        <v>Styczeń</v>
      </c>
      <c r="L10">
        <f t="shared" si="4"/>
        <v>1</v>
      </c>
      <c r="Q10" s="9">
        <v>5</v>
      </c>
      <c r="R10" s="9" t="s">
        <v>189</v>
      </c>
    </row>
    <row r="11" spans="1:18" x14ac:dyDescent="0.25">
      <c r="A11" t="s">
        <v>31</v>
      </c>
      <c r="B11" t="s">
        <v>32</v>
      </c>
      <c r="C11" t="s">
        <v>24</v>
      </c>
      <c r="D11" s="1">
        <v>41642</v>
      </c>
      <c r="E11" s="1">
        <v>41643</v>
      </c>
      <c r="F11">
        <v>439.7</v>
      </c>
      <c r="G11" t="str">
        <f t="shared" si="0"/>
        <v>SebastianHalik</v>
      </c>
      <c r="H11">
        <f>COUNTIF($G$2:G1010,G11)</f>
        <v>11</v>
      </c>
      <c r="I11">
        <f t="shared" si="1"/>
        <v>2</v>
      </c>
      <c r="J11">
        <f t="shared" si="2"/>
        <v>493.7</v>
      </c>
      <c r="K11" t="str">
        <f t="shared" si="3"/>
        <v>Styczeń</v>
      </c>
      <c r="L11">
        <f t="shared" si="4"/>
        <v>1</v>
      </c>
      <c r="Q11" s="9">
        <v>6</v>
      </c>
      <c r="R11" s="9" t="s">
        <v>190</v>
      </c>
    </row>
    <row r="12" spans="1:18" x14ac:dyDescent="0.25">
      <c r="A12" t="s">
        <v>33</v>
      </c>
      <c r="B12" t="s">
        <v>34</v>
      </c>
      <c r="C12" t="s">
        <v>30</v>
      </c>
      <c r="D12" s="1">
        <v>41642</v>
      </c>
      <c r="E12" s="1">
        <v>41644</v>
      </c>
      <c r="F12">
        <v>450.5</v>
      </c>
      <c r="G12" t="str">
        <f t="shared" si="0"/>
        <v>AndrzejKlajn</v>
      </c>
      <c r="H12">
        <f>COUNTIF($G$2:G1011,G12)</f>
        <v>13</v>
      </c>
      <c r="I12">
        <f t="shared" si="1"/>
        <v>3</v>
      </c>
      <c r="J12">
        <f t="shared" si="2"/>
        <v>528.5</v>
      </c>
      <c r="K12" t="str">
        <f t="shared" si="3"/>
        <v>Styczeń</v>
      </c>
      <c r="L12">
        <f t="shared" si="4"/>
        <v>2</v>
      </c>
      <c r="Q12" s="9">
        <v>7</v>
      </c>
      <c r="R12" s="9" t="s">
        <v>191</v>
      </c>
    </row>
    <row r="13" spans="1:18" x14ac:dyDescent="0.25">
      <c r="A13" t="s">
        <v>25</v>
      </c>
      <c r="B13" t="s">
        <v>35</v>
      </c>
      <c r="C13" t="s">
        <v>14</v>
      </c>
      <c r="D13" s="1">
        <v>41642</v>
      </c>
      <c r="E13" s="1">
        <v>41642</v>
      </c>
      <c r="F13">
        <v>178.5</v>
      </c>
      <c r="G13" t="str">
        <f t="shared" si="0"/>
        <v>JerzyMisiek</v>
      </c>
      <c r="H13">
        <f>COUNTIF($G$2:G1012,G13)</f>
        <v>11</v>
      </c>
      <c r="I13">
        <f t="shared" si="1"/>
        <v>1</v>
      </c>
      <c r="J13">
        <f t="shared" si="2"/>
        <v>208.5</v>
      </c>
      <c r="K13" t="str">
        <f t="shared" si="3"/>
        <v>Styczeń</v>
      </c>
      <c r="L13">
        <f t="shared" si="4"/>
        <v>0</v>
      </c>
      <c r="Q13" s="9">
        <v>8</v>
      </c>
      <c r="R13" s="9" t="s">
        <v>192</v>
      </c>
    </row>
    <row r="14" spans="1:18" x14ac:dyDescent="0.25">
      <c r="A14" t="s">
        <v>36</v>
      </c>
      <c r="B14" t="s">
        <v>37</v>
      </c>
      <c r="C14" t="s">
        <v>38</v>
      </c>
      <c r="D14" s="1">
        <v>41642</v>
      </c>
      <c r="E14" s="1">
        <v>41643</v>
      </c>
      <c r="F14">
        <v>407.8</v>
      </c>
      <c r="G14" t="str">
        <f t="shared" si="0"/>
        <v>JanuaryPluta</v>
      </c>
      <c r="H14">
        <f>COUNTIF($G$2:G1013,G14)</f>
        <v>7</v>
      </c>
      <c r="I14">
        <f t="shared" si="1"/>
        <v>2</v>
      </c>
      <c r="J14">
        <f t="shared" si="2"/>
        <v>461.8</v>
      </c>
      <c r="K14" t="str">
        <f t="shared" si="3"/>
        <v>Styczeń</v>
      </c>
      <c r="L14">
        <f t="shared" si="4"/>
        <v>1</v>
      </c>
      <c r="Q14" s="9">
        <v>9</v>
      </c>
      <c r="R14" s="9" t="s">
        <v>193</v>
      </c>
    </row>
    <row r="15" spans="1:18" x14ac:dyDescent="0.25">
      <c r="A15" t="s">
        <v>39</v>
      </c>
      <c r="B15" t="s">
        <v>40</v>
      </c>
      <c r="C15" t="s">
        <v>27</v>
      </c>
      <c r="D15" s="1">
        <v>41642</v>
      </c>
      <c r="E15" s="1">
        <v>41642</v>
      </c>
      <c r="F15">
        <v>442</v>
      </c>
      <c r="G15" t="str">
        <f t="shared" si="0"/>
        <v>GustawPoznanski</v>
      </c>
      <c r="H15">
        <f>COUNTIF($G$2:G1014,G15)</f>
        <v>7</v>
      </c>
      <c r="I15">
        <f t="shared" si="1"/>
        <v>1</v>
      </c>
      <c r="J15">
        <f t="shared" si="2"/>
        <v>472</v>
      </c>
      <c r="K15" t="str">
        <f t="shared" si="3"/>
        <v>Styczeń</v>
      </c>
      <c r="L15">
        <f t="shared" si="4"/>
        <v>0</v>
      </c>
      <c r="Q15" s="9">
        <v>10</v>
      </c>
      <c r="R15" s="9" t="s">
        <v>194</v>
      </c>
    </row>
    <row r="16" spans="1:18" x14ac:dyDescent="0.25">
      <c r="A16" t="s">
        <v>6</v>
      </c>
      <c r="B16" t="s">
        <v>7</v>
      </c>
      <c r="C16" t="s">
        <v>24</v>
      </c>
      <c r="D16" s="1">
        <v>41643</v>
      </c>
      <c r="E16" s="1">
        <v>41644</v>
      </c>
      <c r="F16">
        <v>439.7</v>
      </c>
      <c r="G16" t="str">
        <f t="shared" si="0"/>
        <v>KarolinaArska</v>
      </c>
      <c r="H16">
        <f>COUNTIF($G$2:G1015,G16)</f>
        <v>12</v>
      </c>
      <c r="I16">
        <f t="shared" si="1"/>
        <v>2</v>
      </c>
      <c r="J16">
        <f t="shared" si="2"/>
        <v>493.7</v>
      </c>
      <c r="K16" t="str">
        <f t="shared" si="3"/>
        <v>Styczeń</v>
      </c>
      <c r="L16">
        <f t="shared" si="4"/>
        <v>1</v>
      </c>
      <c r="Q16" s="9">
        <v>11</v>
      </c>
      <c r="R16" s="9" t="s">
        <v>195</v>
      </c>
    </row>
    <row r="17" spans="1:18" x14ac:dyDescent="0.25">
      <c r="A17" t="s">
        <v>33</v>
      </c>
      <c r="B17" t="s">
        <v>41</v>
      </c>
      <c r="C17" t="s">
        <v>30</v>
      </c>
      <c r="D17" s="1">
        <v>41643</v>
      </c>
      <c r="E17" s="1">
        <v>41644</v>
      </c>
      <c r="F17">
        <v>331.5</v>
      </c>
      <c r="G17" t="str">
        <f t="shared" si="0"/>
        <v>AndrzejKolarski</v>
      </c>
      <c r="H17">
        <f>COUNTIF($G$2:G1016,G17)</f>
        <v>14</v>
      </c>
      <c r="I17">
        <f t="shared" si="1"/>
        <v>2</v>
      </c>
      <c r="J17">
        <f t="shared" si="2"/>
        <v>385.5</v>
      </c>
      <c r="K17" t="str">
        <f t="shared" si="3"/>
        <v>Styczeń</v>
      </c>
      <c r="L17">
        <f t="shared" si="4"/>
        <v>1</v>
      </c>
      <c r="Q17" s="9">
        <v>12</v>
      </c>
      <c r="R17" s="9" t="s">
        <v>196</v>
      </c>
    </row>
    <row r="18" spans="1:18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 t="str">
        <f t="shared" si="0"/>
        <v>MartaNowowiejska</v>
      </c>
      <c r="H18">
        <f>COUNTIF($G$2:G1017,G18)</f>
        <v>6</v>
      </c>
      <c r="I18">
        <f t="shared" si="1"/>
        <v>1</v>
      </c>
      <c r="J18">
        <f t="shared" si="2"/>
        <v>543.4</v>
      </c>
      <c r="K18" t="str">
        <f t="shared" si="3"/>
        <v>Styczeń</v>
      </c>
      <c r="L18">
        <f t="shared" si="4"/>
        <v>0</v>
      </c>
    </row>
    <row r="19" spans="1:18" x14ac:dyDescent="0.25">
      <c r="A19" t="s">
        <v>15</v>
      </c>
      <c r="B19" t="s">
        <v>44</v>
      </c>
      <c r="C19" t="s">
        <v>17</v>
      </c>
      <c r="D19" s="1">
        <v>41644</v>
      </c>
      <c r="E19" s="1">
        <v>41644</v>
      </c>
      <c r="F19">
        <v>501.5</v>
      </c>
      <c r="G19" t="str">
        <f t="shared" si="0"/>
        <v>PiotrArmowicz</v>
      </c>
      <c r="H19">
        <f>COUNTIF($G$2:G1018,G19)</f>
        <v>10</v>
      </c>
      <c r="I19">
        <f t="shared" si="1"/>
        <v>1</v>
      </c>
      <c r="J19">
        <f t="shared" si="2"/>
        <v>531.5</v>
      </c>
      <c r="K19" t="str">
        <f t="shared" si="3"/>
        <v>Styczeń</v>
      </c>
      <c r="L19">
        <f t="shared" si="4"/>
        <v>0</v>
      </c>
    </row>
    <row r="20" spans="1:18" x14ac:dyDescent="0.25">
      <c r="A20" t="s">
        <v>6</v>
      </c>
      <c r="B20" t="s">
        <v>45</v>
      </c>
      <c r="C20" t="s">
        <v>27</v>
      </c>
      <c r="D20" s="1">
        <v>41644</v>
      </c>
      <c r="E20" s="1">
        <v>41644</v>
      </c>
      <c r="F20">
        <v>442</v>
      </c>
      <c r="G20" t="str">
        <f t="shared" si="0"/>
        <v>KarolinaPodkalicka</v>
      </c>
      <c r="H20">
        <f>COUNTIF($G$2:G1019,G20)</f>
        <v>8</v>
      </c>
      <c r="I20">
        <f t="shared" si="1"/>
        <v>1</v>
      </c>
      <c r="J20">
        <f t="shared" si="2"/>
        <v>472</v>
      </c>
      <c r="K20" t="str">
        <f t="shared" si="3"/>
        <v>Styczeń</v>
      </c>
      <c r="L20">
        <f t="shared" si="4"/>
        <v>0</v>
      </c>
      <c r="P20" t="s">
        <v>200</v>
      </c>
      <c r="Q20">
        <f>ROUND(AVERAGE(L:L),2)</f>
        <v>1.64</v>
      </c>
    </row>
    <row r="21" spans="1:18" x14ac:dyDescent="0.25">
      <c r="A21" t="s">
        <v>15</v>
      </c>
      <c r="B21" t="s">
        <v>46</v>
      </c>
      <c r="C21" t="s">
        <v>47</v>
      </c>
      <c r="D21" s="1">
        <v>41645</v>
      </c>
      <c r="E21" s="1">
        <v>41645</v>
      </c>
      <c r="F21">
        <v>363.8</v>
      </c>
      <c r="G21" t="str">
        <f t="shared" si="0"/>
        <v>PiotrBojarun</v>
      </c>
      <c r="H21">
        <f>COUNTIF($G$2:G1020,G21)</f>
        <v>10</v>
      </c>
      <c r="I21">
        <f t="shared" si="1"/>
        <v>1</v>
      </c>
      <c r="J21">
        <f t="shared" si="2"/>
        <v>393.8</v>
      </c>
      <c r="K21" t="str">
        <f t="shared" si="3"/>
        <v>Styczeń</v>
      </c>
      <c r="L21">
        <f t="shared" si="4"/>
        <v>0</v>
      </c>
      <c r="P21" t="s">
        <v>201</v>
      </c>
      <c r="Q21">
        <f>ROUND(SUMIF(I:I,"&gt;1",L:L)/COUNTIF(I:I,"&gt;1"),2)</f>
        <v>2.25</v>
      </c>
    </row>
    <row r="22" spans="1:18" x14ac:dyDescent="0.25">
      <c r="A22" t="s">
        <v>48</v>
      </c>
      <c r="B22" t="s">
        <v>49</v>
      </c>
      <c r="C22" t="s">
        <v>11</v>
      </c>
      <c r="D22" s="1">
        <v>41646</v>
      </c>
      <c r="E22" s="1">
        <v>41646</v>
      </c>
      <c r="F22">
        <v>156.4</v>
      </c>
      <c r="G22" t="str">
        <f t="shared" si="0"/>
        <v>BonifacyBarczewski</v>
      </c>
      <c r="H22">
        <f>COUNTIF($G$2:G1021,G22)</f>
        <v>8</v>
      </c>
      <c r="I22">
        <f t="shared" si="1"/>
        <v>1</v>
      </c>
      <c r="J22">
        <f t="shared" si="2"/>
        <v>186.4</v>
      </c>
      <c r="K22" t="str">
        <f t="shared" si="3"/>
        <v>Styczeń</v>
      </c>
      <c r="L22">
        <f t="shared" si="4"/>
        <v>0</v>
      </c>
    </row>
    <row r="23" spans="1:18" x14ac:dyDescent="0.25">
      <c r="A23" t="s">
        <v>50</v>
      </c>
      <c r="B23" t="s">
        <v>51</v>
      </c>
      <c r="C23" t="s">
        <v>38</v>
      </c>
      <c r="D23" s="1">
        <v>41646</v>
      </c>
      <c r="E23" s="1">
        <v>41646</v>
      </c>
      <c r="F23">
        <v>278.8</v>
      </c>
      <c r="G23" t="str">
        <f t="shared" si="0"/>
        <v>OliviaGabor</v>
      </c>
      <c r="H23">
        <f>COUNTIF($G$2:G1022,G23)</f>
        <v>16</v>
      </c>
      <c r="I23">
        <f t="shared" si="1"/>
        <v>1</v>
      </c>
      <c r="J23">
        <f t="shared" si="2"/>
        <v>308.8</v>
      </c>
      <c r="K23" t="str">
        <f t="shared" si="3"/>
        <v>Styczeń</v>
      </c>
      <c r="L23">
        <f t="shared" si="4"/>
        <v>0</v>
      </c>
    </row>
    <row r="24" spans="1:18" x14ac:dyDescent="0.25">
      <c r="A24" t="s">
        <v>33</v>
      </c>
      <c r="B24" t="s">
        <v>41</v>
      </c>
      <c r="C24" t="s">
        <v>14</v>
      </c>
      <c r="D24" s="1">
        <v>41646</v>
      </c>
      <c r="E24" s="1">
        <v>41646</v>
      </c>
      <c r="F24">
        <v>178.5</v>
      </c>
      <c r="G24" t="str">
        <f t="shared" si="0"/>
        <v>AndrzejKolarski</v>
      </c>
      <c r="H24">
        <f>COUNTIF($G$2:G1023,G24)</f>
        <v>14</v>
      </c>
      <c r="I24">
        <f t="shared" si="1"/>
        <v>1</v>
      </c>
      <c r="J24">
        <f t="shared" si="2"/>
        <v>208.5</v>
      </c>
      <c r="K24" t="str">
        <f t="shared" si="3"/>
        <v>Styczeń</v>
      </c>
      <c r="L24">
        <f t="shared" si="4"/>
        <v>0</v>
      </c>
    </row>
    <row r="25" spans="1:18" x14ac:dyDescent="0.25">
      <c r="A25" t="s">
        <v>25</v>
      </c>
      <c r="B25" t="s">
        <v>35</v>
      </c>
      <c r="C25" t="s">
        <v>30</v>
      </c>
      <c r="D25" s="1">
        <v>41646</v>
      </c>
      <c r="E25" s="1">
        <v>41646</v>
      </c>
      <c r="F25">
        <v>212.5</v>
      </c>
      <c r="G25" t="str">
        <f t="shared" si="0"/>
        <v>JerzyMisiek</v>
      </c>
      <c r="H25">
        <f>COUNTIF($G$2:G1024,G25)</f>
        <v>11</v>
      </c>
      <c r="I25">
        <f t="shared" si="1"/>
        <v>1</v>
      </c>
      <c r="J25">
        <f t="shared" si="2"/>
        <v>242.5</v>
      </c>
      <c r="K25" t="str">
        <f t="shared" si="3"/>
        <v>Styczeń</v>
      </c>
      <c r="L25">
        <f t="shared" si="4"/>
        <v>0</v>
      </c>
    </row>
    <row r="26" spans="1:18" x14ac:dyDescent="0.25">
      <c r="A26" t="s">
        <v>52</v>
      </c>
      <c r="B26" t="s">
        <v>53</v>
      </c>
      <c r="C26" t="s">
        <v>24</v>
      </c>
      <c r="D26" s="1">
        <v>41646</v>
      </c>
      <c r="E26" s="1">
        <v>41646</v>
      </c>
      <c r="F26">
        <v>290.7</v>
      </c>
      <c r="G26" t="str">
        <f t="shared" si="0"/>
        <v>LidiaOpolska</v>
      </c>
      <c r="H26">
        <f>COUNTIF($G$2:G1025,G26)</f>
        <v>8</v>
      </c>
      <c r="I26">
        <f t="shared" si="1"/>
        <v>1</v>
      </c>
      <c r="J26">
        <f t="shared" si="2"/>
        <v>320.7</v>
      </c>
      <c r="K26" t="str">
        <f t="shared" si="3"/>
        <v>Styczeń</v>
      </c>
      <c r="L26">
        <f t="shared" si="4"/>
        <v>0</v>
      </c>
    </row>
    <row r="27" spans="1:18" x14ac:dyDescent="0.25">
      <c r="A27" t="s">
        <v>54</v>
      </c>
      <c r="B27" t="s">
        <v>55</v>
      </c>
      <c r="C27" t="s">
        <v>19</v>
      </c>
      <c r="D27" s="1">
        <v>41647</v>
      </c>
      <c r="E27" s="1">
        <v>41647</v>
      </c>
      <c r="F27">
        <v>513.4</v>
      </c>
      <c r="G27" t="str">
        <f t="shared" si="0"/>
        <v>PaulinaBasala</v>
      </c>
      <c r="H27">
        <f>COUNTIF($G$2:G1026,G27)</f>
        <v>8</v>
      </c>
      <c r="I27">
        <f t="shared" si="1"/>
        <v>1</v>
      </c>
      <c r="J27">
        <f t="shared" si="2"/>
        <v>543.4</v>
      </c>
      <c r="K27" t="str">
        <f t="shared" si="3"/>
        <v>Styczeń</v>
      </c>
      <c r="L27">
        <f t="shared" si="4"/>
        <v>0</v>
      </c>
    </row>
    <row r="28" spans="1:18" x14ac:dyDescent="0.25">
      <c r="A28" t="s">
        <v>6</v>
      </c>
      <c r="B28" t="s">
        <v>56</v>
      </c>
      <c r="C28" t="s">
        <v>19</v>
      </c>
      <c r="D28" s="1">
        <v>41647</v>
      </c>
      <c r="E28" s="1">
        <v>41647</v>
      </c>
      <c r="F28">
        <v>513.4</v>
      </c>
      <c r="G28" t="str">
        <f t="shared" si="0"/>
        <v>KarolinaJanes</v>
      </c>
      <c r="H28">
        <f>COUNTIF($G$2:G1027,G28)</f>
        <v>12</v>
      </c>
      <c r="I28">
        <f t="shared" si="1"/>
        <v>1</v>
      </c>
      <c r="J28">
        <f t="shared" si="2"/>
        <v>543.4</v>
      </c>
      <c r="K28" t="str">
        <f t="shared" si="3"/>
        <v>Styczeń</v>
      </c>
      <c r="L28">
        <f t="shared" si="4"/>
        <v>0</v>
      </c>
    </row>
    <row r="29" spans="1:18" x14ac:dyDescent="0.25">
      <c r="A29" t="s">
        <v>57</v>
      </c>
      <c r="B29" t="s">
        <v>58</v>
      </c>
      <c r="C29" t="s">
        <v>59</v>
      </c>
      <c r="D29" s="1">
        <v>41647</v>
      </c>
      <c r="E29" s="1">
        <v>41647</v>
      </c>
      <c r="F29">
        <v>442</v>
      </c>
      <c r="G29" t="str">
        <f t="shared" si="0"/>
        <v>AmeliaWojtecka</v>
      </c>
      <c r="H29">
        <f>COUNTIF($G$2:G1028,G29)</f>
        <v>8</v>
      </c>
      <c r="I29">
        <f t="shared" si="1"/>
        <v>1</v>
      </c>
      <c r="J29">
        <f t="shared" si="2"/>
        <v>472</v>
      </c>
      <c r="K29" t="str">
        <f t="shared" si="3"/>
        <v>Styczeń</v>
      </c>
      <c r="L29">
        <f t="shared" si="4"/>
        <v>0</v>
      </c>
    </row>
    <row r="30" spans="1:18" x14ac:dyDescent="0.25">
      <c r="A30" t="s">
        <v>28</v>
      </c>
      <c r="B30" t="s">
        <v>60</v>
      </c>
      <c r="C30" t="s">
        <v>11</v>
      </c>
      <c r="D30" s="1">
        <v>41648</v>
      </c>
      <c r="E30" s="1">
        <v>41652</v>
      </c>
      <c r="F30">
        <v>712.4</v>
      </c>
      <c r="G30" t="str">
        <f t="shared" si="0"/>
        <v>MarzenaGrab</v>
      </c>
      <c r="H30">
        <f>COUNTIF($G$2:G1029,G30)</f>
        <v>12</v>
      </c>
      <c r="I30">
        <f t="shared" si="1"/>
        <v>5</v>
      </c>
      <c r="J30">
        <f t="shared" si="2"/>
        <v>838.4</v>
      </c>
      <c r="K30" t="str">
        <f t="shared" si="3"/>
        <v>Styczeń</v>
      </c>
      <c r="L30">
        <f t="shared" si="4"/>
        <v>4</v>
      </c>
    </row>
    <row r="31" spans="1:18" x14ac:dyDescent="0.25">
      <c r="A31" t="s">
        <v>61</v>
      </c>
      <c r="B31" t="s">
        <v>62</v>
      </c>
      <c r="C31" t="s">
        <v>17</v>
      </c>
      <c r="D31" s="1">
        <v>41648</v>
      </c>
      <c r="E31" s="1">
        <v>41651</v>
      </c>
      <c r="F31">
        <v>1116.5</v>
      </c>
      <c r="G31" t="str">
        <f t="shared" si="0"/>
        <v>AmadeuszHelski</v>
      </c>
      <c r="H31">
        <f>COUNTIF($G$2:G1030,G31)</f>
        <v>9</v>
      </c>
      <c r="I31">
        <f t="shared" si="1"/>
        <v>4</v>
      </c>
      <c r="J31">
        <f t="shared" si="2"/>
        <v>1218.5</v>
      </c>
      <c r="K31" t="str">
        <f t="shared" si="3"/>
        <v>Styczeń</v>
      </c>
      <c r="L31">
        <f t="shared" si="4"/>
        <v>3</v>
      </c>
    </row>
    <row r="32" spans="1:18" x14ac:dyDescent="0.25">
      <c r="A32" t="s">
        <v>15</v>
      </c>
      <c r="B32" t="s">
        <v>63</v>
      </c>
      <c r="C32" t="s">
        <v>11</v>
      </c>
      <c r="D32" s="1">
        <v>41648</v>
      </c>
      <c r="E32" s="1">
        <v>41649</v>
      </c>
      <c r="F32">
        <v>295.39999999999998</v>
      </c>
      <c r="G32" t="str">
        <f t="shared" si="0"/>
        <v>PiotrRajczakowski</v>
      </c>
      <c r="H32">
        <f>COUNTIF($G$2:G1031,G32)</f>
        <v>11</v>
      </c>
      <c r="I32">
        <f t="shared" si="1"/>
        <v>2</v>
      </c>
      <c r="J32">
        <f t="shared" si="2"/>
        <v>349.4</v>
      </c>
      <c r="K32" t="str">
        <f t="shared" si="3"/>
        <v>Styczeń</v>
      </c>
      <c r="L32">
        <f t="shared" si="4"/>
        <v>1</v>
      </c>
    </row>
    <row r="33" spans="1:12" x14ac:dyDescent="0.25">
      <c r="A33" t="s">
        <v>64</v>
      </c>
      <c r="B33" t="s">
        <v>65</v>
      </c>
      <c r="C33" t="s">
        <v>66</v>
      </c>
      <c r="D33" s="1">
        <v>41648</v>
      </c>
      <c r="E33" s="1">
        <v>41649</v>
      </c>
      <c r="F33">
        <v>485.7</v>
      </c>
      <c r="G33" t="str">
        <f t="shared" si="0"/>
        <v>KarolWitkiewicz</v>
      </c>
      <c r="H33">
        <f>COUNTIF($G$2:G1032,G33)</f>
        <v>8</v>
      </c>
      <c r="I33">
        <f t="shared" si="1"/>
        <v>2</v>
      </c>
      <c r="J33">
        <f t="shared" si="2"/>
        <v>539.70000000000005</v>
      </c>
      <c r="K33" t="str">
        <f t="shared" si="3"/>
        <v>Styczeń</v>
      </c>
      <c r="L33">
        <f t="shared" si="4"/>
        <v>1</v>
      </c>
    </row>
    <row r="34" spans="1:12" x14ac:dyDescent="0.25">
      <c r="A34" t="s">
        <v>25</v>
      </c>
      <c r="B34" t="s">
        <v>67</v>
      </c>
      <c r="C34" t="s">
        <v>38</v>
      </c>
      <c r="D34" s="1">
        <v>41649</v>
      </c>
      <c r="E34" s="1">
        <v>41649</v>
      </c>
      <c r="F34">
        <v>278.8</v>
      </c>
      <c r="G34" t="str">
        <f t="shared" si="0"/>
        <v>JerzyDusznicki</v>
      </c>
      <c r="H34">
        <f>COUNTIF($G$2:G1033,G34)</f>
        <v>13</v>
      </c>
      <c r="I34">
        <f t="shared" si="1"/>
        <v>1</v>
      </c>
      <c r="J34">
        <f t="shared" si="2"/>
        <v>308.8</v>
      </c>
      <c r="K34" t="str">
        <f t="shared" si="3"/>
        <v>Styczeń</v>
      </c>
      <c r="L34">
        <f t="shared" si="4"/>
        <v>0</v>
      </c>
    </row>
    <row r="35" spans="1:12" x14ac:dyDescent="0.25">
      <c r="A35" t="s">
        <v>25</v>
      </c>
      <c r="B35" t="s">
        <v>68</v>
      </c>
      <c r="C35" t="s">
        <v>59</v>
      </c>
      <c r="D35" s="1">
        <v>41649</v>
      </c>
      <c r="E35" s="1">
        <v>41649</v>
      </c>
      <c r="F35">
        <v>442</v>
      </c>
      <c r="G35" t="str">
        <f t="shared" si="0"/>
        <v>JerzyJurajski</v>
      </c>
      <c r="H35">
        <f>COUNTIF($G$2:G1034,G35)</f>
        <v>6</v>
      </c>
      <c r="I35">
        <f t="shared" si="1"/>
        <v>1</v>
      </c>
      <c r="J35">
        <f t="shared" si="2"/>
        <v>472</v>
      </c>
      <c r="K35" t="str">
        <f t="shared" si="3"/>
        <v>Styczeń</v>
      </c>
      <c r="L35">
        <f t="shared" si="4"/>
        <v>0</v>
      </c>
    </row>
    <row r="36" spans="1:12" x14ac:dyDescent="0.25">
      <c r="A36" t="s">
        <v>9</v>
      </c>
      <c r="B36" t="s">
        <v>69</v>
      </c>
      <c r="C36" t="s">
        <v>8</v>
      </c>
      <c r="D36" s="1">
        <v>41649</v>
      </c>
      <c r="E36" s="1">
        <v>41649</v>
      </c>
      <c r="F36">
        <v>680</v>
      </c>
      <c r="G36" t="str">
        <f t="shared" si="0"/>
        <v>JustynaKrynicka</v>
      </c>
      <c r="H36">
        <f>COUNTIF($G$2:G1035,G36)</f>
        <v>13</v>
      </c>
      <c r="I36">
        <f t="shared" si="1"/>
        <v>1</v>
      </c>
      <c r="J36">
        <f t="shared" si="2"/>
        <v>710</v>
      </c>
      <c r="K36" t="str">
        <f t="shared" si="3"/>
        <v>Styczeń</v>
      </c>
      <c r="L36">
        <f t="shared" si="4"/>
        <v>0</v>
      </c>
    </row>
    <row r="37" spans="1:12" x14ac:dyDescent="0.25">
      <c r="A37" t="s">
        <v>52</v>
      </c>
      <c r="B37" t="s">
        <v>53</v>
      </c>
      <c r="C37" t="s">
        <v>47</v>
      </c>
      <c r="D37" s="1">
        <v>41649</v>
      </c>
      <c r="E37" s="1">
        <v>41649</v>
      </c>
      <c r="F37">
        <v>363.8</v>
      </c>
      <c r="G37" t="str">
        <f t="shared" si="0"/>
        <v>LidiaOpolska</v>
      </c>
      <c r="H37">
        <f>COUNTIF($G$2:G1036,G37)</f>
        <v>8</v>
      </c>
      <c r="I37">
        <f t="shared" si="1"/>
        <v>1</v>
      </c>
      <c r="J37">
        <f t="shared" si="2"/>
        <v>393.8</v>
      </c>
      <c r="K37" t="str">
        <f t="shared" si="3"/>
        <v>Styczeń</v>
      </c>
      <c r="L37">
        <f t="shared" si="4"/>
        <v>0</v>
      </c>
    </row>
    <row r="38" spans="1:12" x14ac:dyDescent="0.25">
      <c r="A38" t="s">
        <v>22</v>
      </c>
      <c r="B38" t="s">
        <v>23</v>
      </c>
      <c r="C38" t="s">
        <v>59</v>
      </c>
      <c r="D38" s="1">
        <v>41651</v>
      </c>
      <c r="E38" s="1">
        <v>41651</v>
      </c>
      <c r="F38">
        <v>442</v>
      </c>
      <c r="G38" t="str">
        <f t="shared" si="0"/>
        <v>PatrycjaAndrycz</v>
      </c>
      <c r="H38">
        <f>COUNTIF($G$2:G1037,G38)</f>
        <v>12</v>
      </c>
      <c r="I38">
        <f t="shared" si="1"/>
        <v>1</v>
      </c>
      <c r="J38">
        <f t="shared" si="2"/>
        <v>472</v>
      </c>
      <c r="K38" t="str">
        <f t="shared" si="3"/>
        <v>Styczeń</v>
      </c>
      <c r="L38">
        <f t="shared" si="4"/>
        <v>0</v>
      </c>
    </row>
    <row r="39" spans="1:12" x14ac:dyDescent="0.25">
      <c r="A39" t="s">
        <v>15</v>
      </c>
      <c r="B39" t="s">
        <v>46</v>
      </c>
      <c r="C39" t="s">
        <v>14</v>
      </c>
      <c r="D39" s="1">
        <v>41652</v>
      </c>
      <c r="E39" s="1">
        <v>41655</v>
      </c>
      <c r="F39">
        <v>550.5</v>
      </c>
      <c r="G39" t="str">
        <f t="shared" si="0"/>
        <v>PiotrBojarun</v>
      </c>
      <c r="H39">
        <f>COUNTIF($G$2:G1038,G39)</f>
        <v>10</v>
      </c>
      <c r="I39">
        <f t="shared" si="1"/>
        <v>4</v>
      </c>
      <c r="J39">
        <f t="shared" si="2"/>
        <v>652.5</v>
      </c>
      <c r="K39" t="str">
        <f t="shared" si="3"/>
        <v>Styczeń</v>
      </c>
      <c r="L39">
        <f t="shared" si="4"/>
        <v>3</v>
      </c>
    </row>
    <row r="40" spans="1:12" x14ac:dyDescent="0.25">
      <c r="A40" t="s">
        <v>70</v>
      </c>
      <c r="B40" t="s">
        <v>71</v>
      </c>
      <c r="C40" t="s">
        <v>27</v>
      </c>
      <c r="D40" s="1">
        <v>41652</v>
      </c>
      <c r="E40" s="1">
        <v>41652</v>
      </c>
      <c r="F40">
        <v>442</v>
      </c>
      <c r="G40" t="str">
        <f t="shared" si="0"/>
        <v>MarekHolski</v>
      </c>
      <c r="H40">
        <f>COUNTIF($G$2:G1039,G40)</f>
        <v>7</v>
      </c>
      <c r="I40">
        <f t="shared" si="1"/>
        <v>1</v>
      </c>
      <c r="J40">
        <f t="shared" si="2"/>
        <v>472</v>
      </c>
      <c r="K40" t="str">
        <f t="shared" si="3"/>
        <v>Styczeń</v>
      </c>
      <c r="L40">
        <f t="shared" si="4"/>
        <v>0</v>
      </c>
    </row>
    <row r="41" spans="1:12" x14ac:dyDescent="0.25">
      <c r="A41" t="s">
        <v>25</v>
      </c>
      <c r="B41" t="s">
        <v>68</v>
      </c>
      <c r="C41" t="s">
        <v>72</v>
      </c>
      <c r="D41" s="1">
        <v>41652</v>
      </c>
      <c r="E41" s="1">
        <v>41652</v>
      </c>
      <c r="F41">
        <v>494.7</v>
      </c>
      <c r="G41" t="str">
        <f t="shared" si="0"/>
        <v>JerzyJurajski</v>
      </c>
      <c r="H41">
        <f>COUNTIF($G$2:G1040,G41)</f>
        <v>6</v>
      </c>
      <c r="I41">
        <f t="shared" si="1"/>
        <v>1</v>
      </c>
      <c r="J41">
        <f t="shared" si="2"/>
        <v>524.70000000000005</v>
      </c>
      <c r="K41" t="str">
        <f t="shared" si="3"/>
        <v>Styczeń</v>
      </c>
      <c r="L41">
        <f t="shared" si="4"/>
        <v>0</v>
      </c>
    </row>
    <row r="42" spans="1:12" x14ac:dyDescent="0.25">
      <c r="A42" t="s">
        <v>73</v>
      </c>
      <c r="B42" t="s">
        <v>74</v>
      </c>
      <c r="C42" t="s">
        <v>27</v>
      </c>
      <c r="D42" s="1">
        <v>41652</v>
      </c>
      <c r="E42" s="1">
        <v>41653</v>
      </c>
      <c r="F42">
        <v>570</v>
      </c>
      <c r="G42" t="str">
        <f t="shared" si="0"/>
        <v>WojciechKrokus</v>
      </c>
      <c r="H42">
        <f>COUNTIF($G$2:G1041,G42)</f>
        <v>10</v>
      </c>
      <c r="I42">
        <f t="shared" si="1"/>
        <v>2</v>
      </c>
      <c r="J42">
        <f t="shared" si="2"/>
        <v>624</v>
      </c>
      <c r="K42" t="str">
        <f t="shared" si="3"/>
        <v>Styczeń</v>
      </c>
      <c r="L42">
        <f t="shared" si="4"/>
        <v>1</v>
      </c>
    </row>
    <row r="43" spans="1:12" x14ac:dyDescent="0.25">
      <c r="A43" t="s">
        <v>75</v>
      </c>
      <c r="B43" t="s">
        <v>76</v>
      </c>
      <c r="C43" t="s">
        <v>47</v>
      </c>
      <c r="D43" s="1">
        <v>41652</v>
      </c>
      <c r="E43" s="1">
        <v>41653</v>
      </c>
      <c r="F43">
        <v>526.79999999999995</v>
      </c>
      <c r="G43" t="str">
        <f t="shared" si="0"/>
        <v>EweliaPrus</v>
      </c>
      <c r="H43">
        <f>COUNTIF($G$2:G1042,G43)</f>
        <v>8</v>
      </c>
      <c r="I43">
        <f t="shared" si="1"/>
        <v>2</v>
      </c>
      <c r="J43">
        <f t="shared" si="2"/>
        <v>580.79999999999995</v>
      </c>
      <c r="K43" t="str">
        <f t="shared" si="3"/>
        <v>Styczeń</v>
      </c>
      <c r="L43">
        <f t="shared" si="4"/>
        <v>1</v>
      </c>
    </row>
    <row r="44" spans="1:12" x14ac:dyDescent="0.25">
      <c r="A44" t="s">
        <v>31</v>
      </c>
      <c r="B44" t="s">
        <v>77</v>
      </c>
      <c r="C44" t="s">
        <v>38</v>
      </c>
      <c r="D44" s="1">
        <v>41652</v>
      </c>
      <c r="E44" s="1">
        <v>41652</v>
      </c>
      <c r="F44">
        <v>278.8</v>
      </c>
      <c r="G44" t="str">
        <f t="shared" si="0"/>
        <v>SebastianPuchacz</v>
      </c>
      <c r="H44">
        <f>COUNTIF($G$2:G1043,G44)</f>
        <v>12</v>
      </c>
      <c r="I44">
        <f t="shared" si="1"/>
        <v>1</v>
      </c>
      <c r="J44">
        <f t="shared" si="2"/>
        <v>308.8</v>
      </c>
      <c r="K44" t="str">
        <f t="shared" si="3"/>
        <v>Styczeń</v>
      </c>
      <c r="L44">
        <f t="shared" si="4"/>
        <v>0</v>
      </c>
    </row>
    <row r="45" spans="1:12" x14ac:dyDescent="0.25">
      <c r="A45" t="s">
        <v>22</v>
      </c>
      <c r="B45" t="s">
        <v>23</v>
      </c>
      <c r="C45" t="s">
        <v>38</v>
      </c>
      <c r="D45" s="1">
        <v>41653</v>
      </c>
      <c r="E45" s="1">
        <v>41656</v>
      </c>
      <c r="F45">
        <v>665.8</v>
      </c>
      <c r="G45" t="str">
        <f t="shared" si="0"/>
        <v>PatrycjaAndrycz</v>
      </c>
      <c r="H45">
        <f>COUNTIF($G$2:G1044,G45)</f>
        <v>12</v>
      </c>
      <c r="I45">
        <f t="shared" si="1"/>
        <v>4</v>
      </c>
      <c r="J45">
        <f t="shared" si="2"/>
        <v>767.8</v>
      </c>
      <c r="K45" t="str">
        <f t="shared" si="3"/>
        <v>Styczeń</v>
      </c>
      <c r="L45">
        <f t="shared" si="4"/>
        <v>3</v>
      </c>
    </row>
    <row r="46" spans="1:12" x14ac:dyDescent="0.25">
      <c r="A46" t="s">
        <v>31</v>
      </c>
      <c r="B46" t="s">
        <v>78</v>
      </c>
      <c r="C46" t="s">
        <v>27</v>
      </c>
      <c r="D46" s="1">
        <v>41653</v>
      </c>
      <c r="E46" s="1">
        <v>41655</v>
      </c>
      <c r="F46">
        <v>698</v>
      </c>
      <c r="G46" t="str">
        <f t="shared" si="0"/>
        <v>SebastianArgonski</v>
      </c>
      <c r="H46">
        <f>COUNTIF($G$2:G1045,G46)</f>
        <v>9</v>
      </c>
      <c r="I46">
        <f t="shared" si="1"/>
        <v>3</v>
      </c>
      <c r="J46">
        <f t="shared" si="2"/>
        <v>776</v>
      </c>
      <c r="K46" t="str">
        <f t="shared" si="3"/>
        <v>Styczeń</v>
      </c>
      <c r="L46">
        <f t="shared" si="4"/>
        <v>2</v>
      </c>
    </row>
    <row r="47" spans="1:12" x14ac:dyDescent="0.25">
      <c r="A47" t="s">
        <v>48</v>
      </c>
      <c r="B47" t="s">
        <v>49</v>
      </c>
      <c r="C47" t="s">
        <v>72</v>
      </c>
      <c r="D47" s="1">
        <v>41653</v>
      </c>
      <c r="E47" s="1">
        <v>41653</v>
      </c>
      <c r="F47">
        <v>494.7</v>
      </c>
      <c r="G47" t="str">
        <f t="shared" si="0"/>
        <v>BonifacyBarczewski</v>
      </c>
      <c r="H47">
        <f>COUNTIF($G$2:G1046,G47)</f>
        <v>8</v>
      </c>
      <c r="I47">
        <f t="shared" si="1"/>
        <v>1</v>
      </c>
      <c r="J47">
        <f t="shared" si="2"/>
        <v>524.70000000000005</v>
      </c>
      <c r="K47" t="str">
        <f t="shared" si="3"/>
        <v>Styczeń</v>
      </c>
      <c r="L47">
        <f t="shared" si="4"/>
        <v>0</v>
      </c>
    </row>
    <row r="48" spans="1:12" x14ac:dyDescent="0.25">
      <c r="A48" t="s">
        <v>79</v>
      </c>
      <c r="B48" t="s">
        <v>80</v>
      </c>
      <c r="C48" t="s">
        <v>27</v>
      </c>
      <c r="D48" s="1">
        <v>41653</v>
      </c>
      <c r="E48" s="1">
        <v>41657</v>
      </c>
      <c r="F48">
        <v>954</v>
      </c>
      <c r="G48" t="str">
        <f t="shared" si="0"/>
        <v>EustachyBydgoski</v>
      </c>
      <c r="H48">
        <f>COUNTIF($G$2:G1047,G48)</f>
        <v>6</v>
      </c>
      <c r="I48">
        <f t="shared" si="1"/>
        <v>5</v>
      </c>
      <c r="J48">
        <f t="shared" si="2"/>
        <v>1080</v>
      </c>
      <c r="K48" t="str">
        <f t="shared" si="3"/>
        <v>Styczeń</v>
      </c>
      <c r="L48">
        <f t="shared" si="4"/>
        <v>4</v>
      </c>
    </row>
    <row r="49" spans="1:12" x14ac:dyDescent="0.25">
      <c r="A49" t="s">
        <v>54</v>
      </c>
      <c r="B49" t="s">
        <v>81</v>
      </c>
      <c r="C49" t="s">
        <v>8</v>
      </c>
      <c r="D49" s="1">
        <v>41653</v>
      </c>
      <c r="E49" s="1">
        <v>41653</v>
      </c>
      <c r="F49">
        <v>680</v>
      </c>
      <c r="G49" t="str">
        <f t="shared" si="0"/>
        <v>PaulinaChorzowska</v>
      </c>
      <c r="H49">
        <f>COUNTIF($G$2:G1048,G49)</f>
        <v>10</v>
      </c>
      <c r="I49">
        <f t="shared" si="1"/>
        <v>1</v>
      </c>
      <c r="J49">
        <f t="shared" si="2"/>
        <v>710</v>
      </c>
      <c r="K49" t="str">
        <f t="shared" si="3"/>
        <v>Styczeń</v>
      </c>
      <c r="L49">
        <f t="shared" si="4"/>
        <v>0</v>
      </c>
    </row>
    <row r="50" spans="1:12" x14ac:dyDescent="0.25">
      <c r="A50" t="s">
        <v>82</v>
      </c>
      <c r="B50" t="s">
        <v>83</v>
      </c>
      <c r="C50" t="s">
        <v>72</v>
      </c>
      <c r="D50" s="1">
        <v>41653</v>
      </c>
      <c r="E50" s="1">
        <v>41657</v>
      </c>
      <c r="F50">
        <v>1290.7</v>
      </c>
      <c r="G50" t="str">
        <f t="shared" si="0"/>
        <v>KornelCzerski</v>
      </c>
      <c r="H50">
        <f>COUNTIF($G$2:G1049,G50)</f>
        <v>9</v>
      </c>
      <c r="I50">
        <f t="shared" si="1"/>
        <v>5</v>
      </c>
      <c r="J50">
        <f t="shared" si="2"/>
        <v>1416.7</v>
      </c>
      <c r="K50" t="str">
        <f t="shared" si="3"/>
        <v>Styczeń</v>
      </c>
      <c r="L50">
        <f t="shared" si="4"/>
        <v>4</v>
      </c>
    </row>
    <row r="51" spans="1:12" x14ac:dyDescent="0.25">
      <c r="A51" t="s">
        <v>84</v>
      </c>
      <c r="B51" t="s">
        <v>85</v>
      </c>
      <c r="C51" t="s">
        <v>24</v>
      </c>
      <c r="D51" s="1">
        <v>41653</v>
      </c>
      <c r="E51" s="1">
        <v>41655</v>
      </c>
      <c r="F51">
        <v>588.70000000000005</v>
      </c>
      <c r="G51" t="str">
        <f t="shared" si="0"/>
        <v>EdwinaElawa</v>
      </c>
      <c r="H51">
        <f>COUNTIF($G$2:G1050,G51)</f>
        <v>12</v>
      </c>
      <c r="I51">
        <f t="shared" si="1"/>
        <v>3</v>
      </c>
      <c r="J51">
        <f t="shared" si="2"/>
        <v>666.7</v>
      </c>
      <c r="K51" t="str">
        <f t="shared" si="3"/>
        <v>Styczeń</v>
      </c>
      <c r="L51">
        <f t="shared" si="4"/>
        <v>2</v>
      </c>
    </row>
    <row r="52" spans="1:12" x14ac:dyDescent="0.25">
      <c r="A52" t="s">
        <v>31</v>
      </c>
      <c r="B52" t="s">
        <v>32</v>
      </c>
      <c r="C52" t="s">
        <v>30</v>
      </c>
      <c r="D52" s="1">
        <v>41653</v>
      </c>
      <c r="E52" s="1">
        <v>41655</v>
      </c>
      <c r="F52">
        <v>450.5</v>
      </c>
      <c r="G52" t="str">
        <f t="shared" si="0"/>
        <v>SebastianHalik</v>
      </c>
      <c r="H52">
        <f>COUNTIF($G$2:G1051,G52)</f>
        <v>11</v>
      </c>
      <c r="I52">
        <f t="shared" si="1"/>
        <v>3</v>
      </c>
      <c r="J52">
        <f t="shared" si="2"/>
        <v>528.5</v>
      </c>
      <c r="K52" t="str">
        <f t="shared" si="3"/>
        <v>Styczeń</v>
      </c>
      <c r="L52">
        <f t="shared" si="4"/>
        <v>2</v>
      </c>
    </row>
    <row r="53" spans="1:12" x14ac:dyDescent="0.25">
      <c r="A53" t="s">
        <v>6</v>
      </c>
      <c r="B53" t="s">
        <v>56</v>
      </c>
      <c r="C53" t="s">
        <v>30</v>
      </c>
      <c r="D53" s="1">
        <v>41653</v>
      </c>
      <c r="E53" s="1">
        <v>41657</v>
      </c>
      <c r="F53">
        <v>688.5</v>
      </c>
      <c r="G53" t="str">
        <f t="shared" si="0"/>
        <v>KarolinaJanes</v>
      </c>
      <c r="H53">
        <f>COUNTIF($G$2:G1052,G53)</f>
        <v>12</v>
      </c>
      <c r="I53">
        <f t="shared" si="1"/>
        <v>5</v>
      </c>
      <c r="J53">
        <f t="shared" si="2"/>
        <v>814.5</v>
      </c>
      <c r="K53" t="str">
        <f t="shared" si="3"/>
        <v>Styczeń</v>
      </c>
      <c r="L53">
        <f t="shared" si="4"/>
        <v>4</v>
      </c>
    </row>
    <row r="54" spans="1:12" x14ac:dyDescent="0.25">
      <c r="A54" t="s">
        <v>86</v>
      </c>
      <c r="B54" t="s">
        <v>87</v>
      </c>
      <c r="C54" t="s">
        <v>72</v>
      </c>
      <c r="D54" s="1">
        <v>41653</v>
      </c>
      <c r="E54" s="1">
        <v>41654</v>
      </c>
      <c r="F54">
        <v>693.7</v>
      </c>
      <c r="G54" t="str">
        <f t="shared" si="0"/>
        <v>AdamMarkowski</v>
      </c>
      <c r="H54">
        <f>COUNTIF($G$2:G1053,G54)</f>
        <v>8</v>
      </c>
      <c r="I54">
        <f t="shared" si="1"/>
        <v>2</v>
      </c>
      <c r="J54">
        <f t="shared" si="2"/>
        <v>747.7</v>
      </c>
      <c r="K54" t="str">
        <f t="shared" si="3"/>
        <v>Styczeń</v>
      </c>
      <c r="L54">
        <f t="shared" si="4"/>
        <v>1</v>
      </c>
    </row>
    <row r="55" spans="1:12" x14ac:dyDescent="0.25">
      <c r="A55" t="s">
        <v>75</v>
      </c>
      <c r="B55" t="s">
        <v>88</v>
      </c>
      <c r="C55" t="s">
        <v>30</v>
      </c>
      <c r="D55" s="1">
        <v>41653</v>
      </c>
      <c r="E55" s="1">
        <v>41653</v>
      </c>
      <c r="F55">
        <v>212.5</v>
      </c>
      <c r="G55" t="str">
        <f t="shared" si="0"/>
        <v>EweliaNyska</v>
      </c>
      <c r="H55">
        <f>COUNTIF($G$2:G1054,G55)</f>
        <v>10</v>
      </c>
      <c r="I55">
        <f t="shared" si="1"/>
        <v>1</v>
      </c>
      <c r="J55">
        <f t="shared" si="2"/>
        <v>242.5</v>
      </c>
      <c r="K55" t="str">
        <f t="shared" si="3"/>
        <v>Styczeń</v>
      </c>
      <c r="L55">
        <f t="shared" si="4"/>
        <v>0</v>
      </c>
    </row>
    <row r="56" spans="1:12" x14ac:dyDescent="0.25">
      <c r="A56" t="s">
        <v>89</v>
      </c>
      <c r="B56" t="s">
        <v>90</v>
      </c>
      <c r="C56" t="s">
        <v>8</v>
      </c>
      <c r="D56" s="1">
        <v>41653</v>
      </c>
      <c r="E56" s="1">
        <v>41654</v>
      </c>
      <c r="F56">
        <v>891</v>
      </c>
      <c r="G56" t="str">
        <f t="shared" si="0"/>
        <v>NarcyzPolanicki</v>
      </c>
      <c r="H56">
        <f>COUNTIF($G$2:G1055,G56)</f>
        <v>6</v>
      </c>
      <c r="I56">
        <f t="shared" si="1"/>
        <v>2</v>
      </c>
      <c r="J56">
        <f t="shared" si="2"/>
        <v>945</v>
      </c>
      <c r="K56" t="str">
        <f t="shared" si="3"/>
        <v>Styczeń</v>
      </c>
      <c r="L56">
        <f t="shared" si="4"/>
        <v>1</v>
      </c>
    </row>
    <row r="57" spans="1:12" x14ac:dyDescent="0.25">
      <c r="A57" t="s">
        <v>39</v>
      </c>
      <c r="B57" t="s">
        <v>40</v>
      </c>
      <c r="C57" t="s">
        <v>38</v>
      </c>
      <c r="D57" s="1">
        <v>41653</v>
      </c>
      <c r="E57" s="1">
        <v>41654</v>
      </c>
      <c r="F57">
        <v>407.8</v>
      </c>
      <c r="G57" t="str">
        <f t="shared" si="0"/>
        <v>GustawPoznanski</v>
      </c>
      <c r="H57">
        <f>COUNTIF($G$2:G1056,G57)</f>
        <v>7</v>
      </c>
      <c r="I57">
        <f t="shared" si="1"/>
        <v>2</v>
      </c>
      <c r="J57">
        <f t="shared" si="2"/>
        <v>461.8</v>
      </c>
      <c r="K57" t="str">
        <f t="shared" si="3"/>
        <v>Styczeń</v>
      </c>
      <c r="L57">
        <f t="shared" si="4"/>
        <v>1</v>
      </c>
    </row>
    <row r="58" spans="1:12" x14ac:dyDescent="0.25">
      <c r="A58" t="s">
        <v>15</v>
      </c>
      <c r="B58" t="s">
        <v>63</v>
      </c>
      <c r="C58" t="s">
        <v>19</v>
      </c>
      <c r="D58" s="1">
        <v>41653</v>
      </c>
      <c r="E58" s="1">
        <v>41653</v>
      </c>
      <c r="F58">
        <v>513.4</v>
      </c>
      <c r="G58" t="str">
        <f t="shared" si="0"/>
        <v>PiotrRajczakowski</v>
      </c>
      <c r="H58">
        <f>COUNTIF($G$2:G1057,G58)</f>
        <v>11</v>
      </c>
      <c r="I58">
        <f t="shared" si="1"/>
        <v>1</v>
      </c>
      <c r="J58">
        <f t="shared" si="2"/>
        <v>543.4</v>
      </c>
      <c r="K58" t="str">
        <f t="shared" si="3"/>
        <v>Styczeń</v>
      </c>
      <c r="L58">
        <f t="shared" si="4"/>
        <v>0</v>
      </c>
    </row>
    <row r="59" spans="1:12" x14ac:dyDescent="0.25">
      <c r="A59" t="s">
        <v>91</v>
      </c>
      <c r="B59" t="s">
        <v>92</v>
      </c>
      <c r="C59" t="s">
        <v>59</v>
      </c>
      <c r="D59" s="1">
        <v>41653</v>
      </c>
      <c r="E59" s="1">
        <v>41655</v>
      </c>
      <c r="F59">
        <v>760</v>
      </c>
      <c r="G59" t="str">
        <f t="shared" si="0"/>
        <v>JanRzymski</v>
      </c>
      <c r="H59">
        <f>COUNTIF($G$2:G1058,G59)</f>
        <v>13</v>
      </c>
      <c r="I59">
        <f t="shared" si="1"/>
        <v>3</v>
      </c>
      <c r="J59">
        <f t="shared" si="2"/>
        <v>838</v>
      </c>
      <c r="K59" t="str">
        <f t="shared" si="3"/>
        <v>Styczeń</v>
      </c>
      <c r="L59">
        <f t="shared" si="4"/>
        <v>2</v>
      </c>
    </row>
    <row r="60" spans="1:12" x14ac:dyDescent="0.25">
      <c r="A60" t="s">
        <v>93</v>
      </c>
      <c r="B60" t="s">
        <v>94</v>
      </c>
      <c r="C60" t="s">
        <v>47</v>
      </c>
      <c r="D60" s="1">
        <v>41653</v>
      </c>
      <c r="E60" s="1">
        <v>41654</v>
      </c>
      <c r="F60">
        <v>526.79999999999995</v>
      </c>
      <c r="G60" t="str">
        <f t="shared" si="0"/>
        <v>ZofiaSeredycka</v>
      </c>
      <c r="H60">
        <f>COUNTIF($G$2:G1059,G60)</f>
        <v>15</v>
      </c>
      <c r="I60">
        <f t="shared" si="1"/>
        <v>2</v>
      </c>
      <c r="J60">
        <f t="shared" si="2"/>
        <v>580.79999999999995</v>
      </c>
      <c r="K60" t="str">
        <f t="shared" si="3"/>
        <v>Styczeń</v>
      </c>
      <c r="L60">
        <f t="shared" si="4"/>
        <v>1</v>
      </c>
    </row>
    <row r="61" spans="1:12" x14ac:dyDescent="0.25">
      <c r="A61" t="s">
        <v>12</v>
      </c>
      <c r="B61" t="s">
        <v>95</v>
      </c>
      <c r="C61" t="s">
        <v>8</v>
      </c>
      <c r="D61" s="1">
        <v>41653</v>
      </c>
      <c r="E61" s="1">
        <v>41656</v>
      </c>
      <c r="F61">
        <v>1313</v>
      </c>
      <c r="G61" t="str">
        <f t="shared" si="0"/>
        <v>DorotaSosnowiecka</v>
      </c>
      <c r="H61">
        <f>COUNTIF($G$2:G1060,G61)</f>
        <v>13</v>
      </c>
      <c r="I61">
        <f t="shared" si="1"/>
        <v>4</v>
      </c>
      <c r="J61">
        <f t="shared" si="2"/>
        <v>1415</v>
      </c>
      <c r="K61" t="str">
        <f t="shared" si="3"/>
        <v>Styczeń</v>
      </c>
      <c r="L61">
        <f t="shared" si="4"/>
        <v>3</v>
      </c>
    </row>
    <row r="62" spans="1:12" x14ac:dyDescent="0.25">
      <c r="A62" t="s">
        <v>15</v>
      </c>
      <c r="B62" t="s">
        <v>96</v>
      </c>
      <c r="C62" t="s">
        <v>66</v>
      </c>
      <c r="D62" s="1">
        <v>41653</v>
      </c>
      <c r="E62" s="1">
        <v>41656</v>
      </c>
      <c r="F62">
        <v>841.7</v>
      </c>
      <c r="G62" t="str">
        <f t="shared" si="0"/>
        <v>PiotrSworacz</v>
      </c>
      <c r="H62">
        <f>COUNTIF($G$2:G1061,G62)</f>
        <v>10</v>
      </c>
      <c r="I62">
        <f t="shared" si="1"/>
        <v>4</v>
      </c>
      <c r="J62">
        <f t="shared" si="2"/>
        <v>943.7</v>
      </c>
      <c r="K62" t="str">
        <f t="shared" si="3"/>
        <v>Styczeń</v>
      </c>
      <c r="L62">
        <f t="shared" si="4"/>
        <v>3</v>
      </c>
    </row>
    <row r="63" spans="1:12" x14ac:dyDescent="0.25">
      <c r="A63" t="s">
        <v>64</v>
      </c>
      <c r="B63" t="s">
        <v>65</v>
      </c>
      <c r="C63" t="s">
        <v>38</v>
      </c>
      <c r="D63" s="1">
        <v>41653</v>
      </c>
      <c r="E63" s="1">
        <v>41657</v>
      </c>
      <c r="F63">
        <v>794.8</v>
      </c>
      <c r="G63" t="str">
        <f t="shared" si="0"/>
        <v>KarolWitkiewicz</v>
      </c>
      <c r="H63">
        <f>COUNTIF($G$2:G1062,G63)</f>
        <v>8</v>
      </c>
      <c r="I63">
        <f t="shared" si="1"/>
        <v>5</v>
      </c>
      <c r="J63">
        <f t="shared" si="2"/>
        <v>920.8</v>
      </c>
      <c r="K63" t="str">
        <f t="shared" si="3"/>
        <v>Styczeń</v>
      </c>
      <c r="L63">
        <f t="shared" si="4"/>
        <v>4</v>
      </c>
    </row>
    <row r="64" spans="1:12" x14ac:dyDescent="0.25">
      <c r="A64" t="s">
        <v>57</v>
      </c>
      <c r="B64" t="s">
        <v>58</v>
      </c>
      <c r="C64" t="s">
        <v>47</v>
      </c>
      <c r="D64" s="1">
        <v>41653</v>
      </c>
      <c r="E64" s="1">
        <v>41656</v>
      </c>
      <c r="F64">
        <v>852.8</v>
      </c>
      <c r="G64" t="str">
        <f t="shared" si="0"/>
        <v>AmeliaWojtecka</v>
      </c>
      <c r="H64">
        <f>COUNTIF($G$2:G1063,G64)</f>
        <v>8</v>
      </c>
      <c r="I64">
        <f t="shared" si="1"/>
        <v>4</v>
      </c>
      <c r="J64">
        <f t="shared" si="2"/>
        <v>954.8</v>
      </c>
      <c r="K64" t="str">
        <f t="shared" si="3"/>
        <v>Styczeń</v>
      </c>
      <c r="L64">
        <f t="shared" si="4"/>
        <v>3</v>
      </c>
    </row>
    <row r="65" spans="1:12" x14ac:dyDescent="0.25">
      <c r="A65" t="s">
        <v>50</v>
      </c>
      <c r="B65" t="s">
        <v>51</v>
      </c>
      <c r="C65" t="s">
        <v>59</v>
      </c>
      <c r="D65" s="1">
        <v>41654</v>
      </c>
      <c r="E65" s="1">
        <v>41656</v>
      </c>
      <c r="F65">
        <v>760</v>
      </c>
      <c r="G65" t="str">
        <f t="shared" si="0"/>
        <v>OliviaGabor</v>
      </c>
      <c r="H65">
        <f>COUNTIF($G$2:G1064,G65)</f>
        <v>16</v>
      </c>
      <c r="I65">
        <f t="shared" si="1"/>
        <v>3</v>
      </c>
      <c r="J65">
        <f t="shared" si="2"/>
        <v>838</v>
      </c>
      <c r="K65" t="str">
        <f t="shared" si="3"/>
        <v>Styczeń</v>
      </c>
      <c r="L65">
        <f t="shared" si="4"/>
        <v>2</v>
      </c>
    </row>
    <row r="66" spans="1:12" x14ac:dyDescent="0.25">
      <c r="A66" t="s">
        <v>28</v>
      </c>
      <c r="B66" t="s">
        <v>60</v>
      </c>
      <c r="C66" t="s">
        <v>17</v>
      </c>
      <c r="D66" s="1">
        <v>41654</v>
      </c>
      <c r="E66" s="1">
        <v>41657</v>
      </c>
      <c r="F66">
        <v>1116.5</v>
      </c>
      <c r="G66" t="str">
        <f t="shared" si="0"/>
        <v>MarzenaGrab</v>
      </c>
      <c r="H66">
        <f>COUNTIF($G$2:G1065,G66)</f>
        <v>12</v>
      </c>
      <c r="I66">
        <f t="shared" si="1"/>
        <v>4</v>
      </c>
      <c r="J66">
        <f t="shared" si="2"/>
        <v>1218.5</v>
      </c>
      <c r="K66" t="str">
        <f t="shared" si="3"/>
        <v>Styczeń</v>
      </c>
      <c r="L66">
        <f t="shared" si="4"/>
        <v>3</v>
      </c>
    </row>
    <row r="67" spans="1:12" x14ac:dyDescent="0.25">
      <c r="A67" t="s">
        <v>28</v>
      </c>
      <c r="B67" t="s">
        <v>29</v>
      </c>
      <c r="C67" t="s">
        <v>11</v>
      </c>
      <c r="D67" s="1">
        <v>41654</v>
      </c>
      <c r="E67" s="1">
        <v>41657</v>
      </c>
      <c r="F67">
        <v>573.4</v>
      </c>
      <c r="G67" t="str">
        <f t="shared" ref="G67:G130" si="5">CONCATENATE(A67,B67)</f>
        <v>MarzenaGras</v>
      </c>
      <c r="H67">
        <f>COUNTIF($G$2:G1066,G67)</f>
        <v>7</v>
      </c>
      <c r="I67">
        <f t="shared" ref="I67:I130" si="6">E67-D67+1</f>
        <v>4</v>
      </c>
      <c r="J67">
        <f t="shared" ref="J67:J130" si="7">F67+IF(I67&gt;1,30+(I67-1)*24,30)</f>
        <v>675.4</v>
      </c>
      <c r="K67" t="str">
        <f t="shared" ref="K67:K130" si="8">VLOOKUP(MONTH(D67),$Q$6:$R$17,2)</f>
        <v>Styczeń</v>
      </c>
      <c r="L67">
        <f t="shared" ref="L67:L130" si="9">IF(I67&gt;1,I67-1,0)</f>
        <v>3</v>
      </c>
    </row>
    <row r="68" spans="1:12" x14ac:dyDescent="0.25">
      <c r="A68" t="s">
        <v>31</v>
      </c>
      <c r="B68" t="s">
        <v>32</v>
      </c>
      <c r="C68" t="s">
        <v>59</v>
      </c>
      <c r="D68" s="1">
        <v>41654</v>
      </c>
      <c r="E68" s="1">
        <v>41656</v>
      </c>
      <c r="F68">
        <v>760</v>
      </c>
      <c r="G68" t="str">
        <f t="shared" si="5"/>
        <v>SebastianHalik</v>
      </c>
      <c r="H68">
        <f>COUNTIF($G$2:G1067,G68)</f>
        <v>11</v>
      </c>
      <c r="I68">
        <f t="shared" si="6"/>
        <v>3</v>
      </c>
      <c r="J68">
        <f t="shared" si="7"/>
        <v>838</v>
      </c>
      <c r="K68" t="str">
        <f t="shared" si="8"/>
        <v>Styczeń</v>
      </c>
      <c r="L68">
        <f t="shared" si="9"/>
        <v>2</v>
      </c>
    </row>
    <row r="69" spans="1:12" x14ac:dyDescent="0.25">
      <c r="A69" t="s">
        <v>97</v>
      </c>
      <c r="B69" t="s">
        <v>98</v>
      </c>
      <c r="C69" t="s">
        <v>8</v>
      </c>
      <c r="D69" s="1">
        <v>41654</v>
      </c>
      <c r="E69" s="1">
        <v>41656</v>
      </c>
      <c r="F69">
        <v>1102</v>
      </c>
      <c r="G69" t="str">
        <f t="shared" si="5"/>
        <v>JanuszJurkicz</v>
      </c>
      <c r="H69">
        <f>COUNTIF($G$2:G1068,G69)</f>
        <v>5</v>
      </c>
      <c r="I69">
        <f t="shared" si="6"/>
        <v>3</v>
      </c>
      <c r="J69">
        <f t="shared" si="7"/>
        <v>1180</v>
      </c>
      <c r="K69" t="str">
        <f t="shared" si="8"/>
        <v>Styczeń</v>
      </c>
      <c r="L69">
        <f t="shared" si="9"/>
        <v>2</v>
      </c>
    </row>
    <row r="70" spans="1:12" x14ac:dyDescent="0.25">
      <c r="A70" t="s">
        <v>9</v>
      </c>
      <c r="B70" t="s">
        <v>69</v>
      </c>
      <c r="C70" t="s">
        <v>19</v>
      </c>
      <c r="D70" s="1">
        <v>41654</v>
      </c>
      <c r="E70" s="1">
        <v>41657</v>
      </c>
      <c r="F70">
        <v>936.4</v>
      </c>
      <c r="G70" t="str">
        <f t="shared" si="5"/>
        <v>JustynaKrynicka</v>
      </c>
      <c r="H70">
        <f>COUNTIF($G$2:G1069,G70)</f>
        <v>13</v>
      </c>
      <c r="I70">
        <f t="shared" si="6"/>
        <v>4</v>
      </c>
      <c r="J70">
        <f t="shared" si="7"/>
        <v>1038.4000000000001</v>
      </c>
      <c r="K70" t="str">
        <f t="shared" si="8"/>
        <v>Styczeń</v>
      </c>
      <c r="L70">
        <f t="shared" si="9"/>
        <v>3</v>
      </c>
    </row>
    <row r="71" spans="1:12" x14ac:dyDescent="0.25">
      <c r="A71" t="s">
        <v>99</v>
      </c>
      <c r="B71" t="s">
        <v>100</v>
      </c>
      <c r="C71" t="s">
        <v>66</v>
      </c>
      <c r="D71" s="1">
        <v>41654</v>
      </c>
      <c r="E71" s="1">
        <v>41658</v>
      </c>
      <c r="F71">
        <v>1019.7</v>
      </c>
      <c r="G71" t="str">
        <f t="shared" si="5"/>
        <v>EwaKwiska</v>
      </c>
      <c r="H71">
        <f>COUNTIF($G$2:G1070,G71)</f>
        <v>8</v>
      </c>
      <c r="I71">
        <f t="shared" si="6"/>
        <v>5</v>
      </c>
      <c r="J71">
        <f t="shared" si="7"/>
        <v>1145.7</v>
      </c>
      <c r="K71" t="str">
        <f t="shared" si="8"/>
        <v>Styczeń</v>
      </c>
      <c r="L71">
        <f t="shared" si="9"/>
        <v>4</v>
      </c>
    </row>
    <row r="72" spans="1:12" x14ac:dyDescent="0.25">
      <c r="A72" t="s">
        <v>101</v>
      </c>
      <c r="B72" t="s">
        <v>102</v>
      </c>
      <c r="C72" t="s">
        <v>72</v>
      </c>
      <c r="D72" s="1">
        <v>41654</v>
      </c>
      <c r="E72" s="1">
        <v>41657</v>
      </c>
      <c r="F72">
        <v>1091.7</v>
      </c>
      <c r="G72" t="str">
        <f t="shared" si="5"/>
        <v>MichalinaLamda</v>
      </c>
      <c r="H72">
        <f>COUNTIF($G$2:G1071,G72)</f>
        <v>9</v>
      </c>
      <c r="I72">
        <f t="shared" si="6"/>
        <v>4</v>
      </c>
      <c r="J72">
        <f t="shared" si="7"/>
        <v>1193.7</v>
      </c>
      <c r="K72" t="str">
        <f t="shared" si="8"/>
        <v>Styczeń</v>
      </c>
      <c r="L72">
        <f t="shared" si="9"/>
        <v>3</v>
      </c>
    </row>
    <row r="73" spans="1:12" x14ac:dyDescent="0.25">
      <c r="A73" t="s">
        <v>9</v>
      </c>
      <c r="B73" t="s">
        <v>103</v>
      </c>
      <c r="C73" t="s">
        <v>47</v>
      </c>
      <c r="D73" s="1">
        <v>41654</v>
      </c>
      <c r="E73" s="1">
        <v>41658</v>
      </c>
      <c r="F73">
        <v>1015.8</v>
      </c>
      <c r="G73" t="str">
        <f t="shared" si="5"/>
        <v>JustynaLaska</v>
      </c>
      <c r="H73">
        <f>COUNTIF($G$2:G1072,G73)</f>
        <v>15</v>
      </c>
      <c r="I73">
        <f t="shared" si="6"/>
        <v>5</v>
      </c>
      <c r="J73">
        <f t="shared" si="7"/>
        <v>1141.8</v>
      </c>
      <c r="K73" t="str">
        <f t="shared" si="8"/>
        <v>Styczeń</v>
      </c>
      <c r="L73">
        <f t="shared" si="9"/>
        <v>4</v>
      </c>
    </row>
    <row r="74" spans="1:12" x14ac:dyDescent="0.25">
      <c r="A74" t="s">
        <v>73</v>
      </c>
      <c r="B74" t="s">
        <v>104</v>
      </c>
      <c r="C74" t="s">
        <v>47</v>
      </c>
      <c r="D74" s="1">
        <v>41654</v>
      </c>
      <c r="E74" s="1">
        <v>41655</v>
      </c>
      <c r="F74">
        <v>526.79999999999995</v>
      </c>
      <c r="G74" t="str">
        <f t="shared" si="5"/>
        <v>WojciechMagierowcz</v>
      </c>
      <c r="H74">
        <f>COUNTIF($G$2:G1073,G74)</f>
        <v>8</v>
      </c>
      <c r="I74">
        <f t="shared" si="6"/>
        <v>2</v>
      </c>
      <c r="J74">
        <f t="shared" si="7"/>
        <v>580.79999999999995</v>
      </c>
      <c r="K74" t="str">
        <f t="shared" si="8"/>
        <v>Styczeń</v>
      </c>
      <c r="L74">
        <f t="shared" si="9"/>
        <v>1</v>
      </c>
    </row>
    <row r="75" spans="1:12" x14ac:dyDescent="0.25">
      <c r="A75" t="s">
        <v>15</v>
      </c>
      <c r="B75" t="s">
        <v>105</v>
      </c>
      <c r="C75" t="s">
        <v>14</v>
      </c>
      <c r="D75" s="1">
        <v>41654</v>
      </c>
      <c r="E75" s="1">
        <v>41655</v>
      </c>
      <c r="F75">
        <v>302.5</v>
      </c>
      <c r="G75" t="str">
        <f t="shared" si="5"/>
        <v>PiotrMalski</v>
      </c>
      <c r="H75">
        <f>COUNTIF($G$2:G1074,G75)</f>
        <v>5</v>
      </c>
      <c r="I75">
        <f t="shared" si="6"/>
        <v>2</v>
      </c>
      <c r="J75">
        <f t="shared" si="7"/>
        <v>356.5</v>
      </c>
      <c r="K75" t="str">
        <f t="shared" si="8"/>
        <v>Styczeń</v>
      </c>
      <c r="L75">
        <f t="shared" si="9"/>
        <v>1</v>
      </c>
    </row>
    <row r="76" spans="1:12" x14ac:dyDescent="0.25">
      <c r="A76" t="s">
        <v>93</v>
      </c>
      <c r="B76" t="s">
        <v>106</v>
      </c>
      <c r="C76" t="s">
        <v>47</v>
      </c>
      <c r="D76" s="1">
        <v>41654</v>
      </c>
      <c r="E76" s="1">
        <v>41654</v>
      </c>
      <c r="F76">
        <v>363.8</v>
      </c>
      <c r="G76" t="str">
        <f t="shared" si="5"/>
        <v>ZofiaMaselska</v>
      </c>
      <c r="H76">
        <f>COUNTIF($G$2:G1075,G76)</f>
        <v>11</v>
      </c>
      <c r="I76">
        <f t="shared" si="6"/>
        <v>1</v>
      </c>
      <c r="J76">
        <f t="shared" si="7"/>
        <v>393.8</v>
      </c>
      <c r="K76" t="str">
        <f t="shared" si="8"/>
        <v>Styczeń</v>
      </c>
      <c r="L76">
        <f t="shared" si="9"/>
        <v>0</v>
      </c>
    </row>
    <row r="77" spans="1:12" x14ac:dyDescent="0.25">
      <c r="A77" t="s">
        <v>93</v>
      </c>
      <c r="B77" t="s">
        <v>106</v>
      </c>
      <c r="C77" t="s">
        <v>14</v>
      </c>
      <c r="D77" s="1">
        <v>41654</v>
      </c>
      <c r="E77" s="1">
        <v>41654</v>
      </c>
      <c r="F77">
        <v>178.5</v>
      </c>
      <c r="G77" t="str">
        <f t="shared" si="5"/>
        <v>ZofiaMaselska</v>
      </c>
      <c r="H77">
        <f>COUNTIF($G$2:G1076,G77)</f>
        <v>11</v>
      </c>
      <c r="I77">
        <f t="shared" si="6"/>
        <v>1</v>
      </c>
      <c r="J77">
        <f t="shared" si="7"/>
        <v>208.5</v>
      </c>
      <c r="K77" t="str">
        <f t="shared" si="8"/>
        <v>Styczeń</v>
      </c>
      <c r="L77">
        <f t="shared" si="9"/>
        <v>0</v>
      </c>
    </row>
    <row r="78" spans="1:12" x14ac:dyDescent="0.25">
      <c r="A78" t="s">
        <v>42</v>
      </c>
      <c r="B78" t="s">
        <v>43</v>
      </c>
      <c r="C78" t="s">
        <v>27</v>
      </c>
      <c r="D78" s="1">
        <v>41654</v>
      </c>
      <c r="E78" s="1">
        <v>41655</v>
      </c>
      <c r="F78">
        <v>570</v>
      </c>
      <c r="G78" t="str">
        <f t="shared" si="5"/>
        <v>MartaNowowiejska</v>
      </c>
      <c r="H78">
        <f>COUNTIF($G$2:G1077,G78)</f>
        <v>6</v>
      </c>
      <c r="I78">
        <f t="shared" si="6"/>
        <v>2</v>
      </c>
      <c r="J78">
        <f t="shared" si="7"/>
        <v>624</v>
      </c>
      <c r="K78" t="str">
        <f t="shared" si="8"/>
        <v>Styczeń</v>
      </c>
      <c r="L78">
        <f t="shared" si="9"/>
        <v>1</v>
      </c>
    </row>
    <row r="79" spans="1:12" x14ac:dyDescent="0.25">
      <c r="A79" t="s">
        <v>107</v>
      </c>
      <c r="B79" t="s">
        <v>108</v>
      </c>
      <c r="C79" t="s">
        <v>66</v>
      </c>
      <c r="D79" s="1">
        <v>41654</v>
      </c>
      <c r="E79" s="1">
        <v>41655</v>
      </c>
      <c r="F79">
        <v>485.7</v>
      </c>
      <c r="G79" t="str">
        <f t="shared" si="5"/>
        <v>KazimieraParczewska</v>
      </c>
      <c r="H79">
        <f>COUNTIF($G$2:G1078,G79)</f>
        <v>11</v>
      </c>
      <c r="I79">
        <f t="shared" si="6"/>
        <v>2</v>
      </c>
      <c r="J79">
        <f t="shared" si="7"/>
        <v>539.70000000000005</v>
      </c>
      <c r="K79" t="str">
        <f t="shared" si="8"/>
        <v>Styczeń</v>
      </c>
      <c r="L79">
        <f t="shared" si="9"/>
        <v>1</v>
      </c>
    </row>
    <row r="80" spans="1:12" x14ac:dyDescent="0.25">
      <c r="A80" t="s">
        <v>109</v>
      </c>
      <c r="B80" t="s">
        <v>110</v>
      </c>
      <c r="C80" t="s">
        <v>14</v>
      </c>
      <c r="D80" s="1">
        <v>41654</v>
      </c>
      <c r="E80" s="1">
        <v>41655</v>
      </c>
      <c r="F80">
        <v>302.5</v>
      </c>
      <c r="G80" t="str">
        <f t="shared" si="5"/>
        <v>KatarzynaPiotrowska</v>
      </c>
      <c r="H80">
        <f>COUNTIF($G$2:G1079,G80)</f>
        <v>10</v>
      </c>
      <c r="I80">
        <f t="shared" si="6"/>
        <v>2</v>
      </c>
      <c r="J80">
        <f t="shared" si="7"/>
        <v>356.5</v>
      </c>
      <c r="K80" t="str">
        <f t="shared" si="8"/>
        <v>Styczeń</v>
      </c>
      <c r="L80">
        <f t="shared" si="9"/>
        <v>1</v>
      </c>
    </row>
    <row r="81" spans="1:12" x14ac:dyDescent="0.25">
      <c r="A81" t="s">
        <v>6</v>
      </c>
      <c r="B81" t="s">
        <v>45</v>
      </c>
      <c r="C81" t="s">
        <v>66</v>
      </c>
      <c r="D81" s="1">
        <v>41654</v>
      </c>
      <c r="E81" s="1">
        <v>41656</v>
      </c>
      <c r="F81">
        <v>663.7</v>
      </c>
      <c r="G81" t="str">
        <f t="shared" si="5"/>
        <v>KarolinaPodkalicka</v>
      </c>
      <c r="H81">
        <f>COUNTIF($G$2:G1080,G81)</f>
        <v>8</v>
      </c>
      <c r="I81">
        <f t="shared" si="6"/>
        <v>3</v>
      </c>
      <c r="J81">
        <f t="shared" si="7"/>
        <v>741.7</v>
      </c>
      <c r="K81" t="str">
        <f t="shared" si="8"/>
        <v>Styczeń</v>
      </c>
      <c r="L81">
        <f t="shared" si="9"/>
        <v>2</v>
      </c>
    </row>
    <row r="82" spans="1:12" x14ac:dyDescent="0.25">
      <c r="A82" t="s">
        <v>111</v>
      </c>
      <c r="B82" t="s">
        <v>112</v>
      </c>
      <c r="C82" t="s">
        <v>66</v>
      </c>
      <c r="D82" s="1">
        <v>41654</v>
      </c>
      <c r="E82" s="1">
        <v>41656</v>
      </c>
      <c r="F82">
        <v>663.7</v>
      </c>
      <c r="G82" t="str">
        <f t="shared" si="5"/>
        <v>GrzegorzPodolski</v>
      </c>
      <c r="H82">
        <f>COUNTIF($G$2:G1081,G82)</f>
        <v>14</v>
      </c>
      <c r="I82">
        <f t="shared" si="6"/>
        <v>3</v>
      </c>
      <c r="J82">
        <f t="shared" si="7"/>
        <v>741.7</v>
      </c>
      <c r="K82" t="str">
        <f t="shared" si="8"/>
        <v>Styczeń</v>
      </c>
      <c r="L82">
        <f t="shared" si="9"/>
        <v>2</v>
      </c>
    </row>
    <row r="83" spans="1:12" x14ac:dyDescent="0.25">
      <c r="A83" t="s">
        <v>113</v>
      </c>
      <c r="B83" t="s">
        <v>114</v>
      </c>
      <c r="C83" t="s">
        <v>11</v>
      </c>
      <c r="D83" s="1">
        <v>41654</v>
      </c>
      <c r="E83" s="1">
        <v>41658</v>
      </c>
      <c r="F83">
        <v>712.4</v>
      </c>
      <c r="G83" t="str">
        <f t="shared" si="5"/>
        <v>TomaszRzepka</v>
      </c>
      <c r="H83">
        <f>COUNTIF($G$2:G1082,G83)</f>
        <v>17</v>
      </c>
      <c r="I83">
        <f t="shared" si="6"/>
        <v>5</v>
      </c>
      <c r="J83">
        <f t="shared" si="7"/>
        <v>838.4</v>
      </c>
      <c r="K83" t="str">
        <f t="shared" si="8"/>
        <v>Styczeń</v>
      </c>
      <c r="L83">
        <f t="shared" si="9"/>
        <v>4</v>
      </c>
    </row>
    <row r="84" spans="1:12" x14ac:dyDescent="0.25">
      <c r="A84" t="s">
        <v>115</v>
      </c>
      <c r="B84" t="s">
        <v>116</v>
      </c>
      <c r="C84" t="s">
        <v>14</v>
      </c>
      <c r="D84" s="1">
        <v>41654</v>
      </c>
      <c r="E84" s="1">
        <v>41655</v>
      </c>
      <c r="F84">
        <v>302.5</v>
      </c>
      <c r="G84" t="str">
        <f t="shared" si="5"/>
        <v>AnnaSobecka</v>
      </c>
      <c r="H84">
        <f>COUNTIF($G$2:G1083,G84)</f>
        <v>9</v>
      </c>
      <c r="I84">
        <f t="shared" si="6"/>
        <v>2</v>
      </c>
      <c r="J84">
        <f t="shared" si="7"/>
        <v>356.5</v>
      </c>
      <c r="K84" t="str">
        <f t="shared" si="8"/>
        <v>Styczeń</v>
      </c>
      <c r="L84">
        <f t="shared" si="9"/>
        <v>1</v>
      </c>
    </row>
    <row r="85" spans="1:12" x14ac:dyDescent="0.25">
      <c r="A85" t="s">
        <v>70</v>
      </c>
      <c r="B85" t="s">
        <v>117</v>
      </c>
      <c r="C85" t="s">
        <v>8</v>
      </c>
      <c r="D85" s="1">
        <v>41654</v>
      </c>
      <c r="E85" s="1">
        <v>41655</v>
      </c>
      <c r="F85">
        <v>891</v>
      </c>
      <c r="G85" t="str">
        <f t="shared" si="5"/>
        <v>MarekTrzeski</v>
      </c>
      <c r="H85">
        <f>COUNTIF($G$2:G1084,G85)</f>
        <v>9</v>
      </c>
      <c r="I85">
        <f t="shared" si="6"/>
        <v>2</v>
      </c>
      <c r="J85">
        <f t="shared" si="7"/>
        <v>945</v>
      </c>
      <c r="K85" t="str">
        <f t="shared" si="8"/>
        <v>Styczeń</v>
      </c>
      <c r="L85">
        <f t="shared" si="9"/>
        <v>1</v>
      </c>
    </row>
    <row r="86" spans="1:12" x14ac:dyDescent="0.25">
      <c r="A86" t="s">
        <v>54</v>
      </c>
      <c r="B86" t="s">
        <v>118</v>
      </c>
      <c r="C86" t="s">
        <v>8</v>
      </c>
      <c r="D86" s="1">
        <v>41654</v>
      </c>
      <c r="E86" s="1">
        <v>41657</v>
      </c>
      <c r="F86">
        <v>1313</v>
      </c>
      <c r="G86" t="str">
        <f t="shared" si="5"/>
        <v>PaulinaWatrach</v>
      </c>
      <c r="H86">
        <f>COUNTIF($G$2:G1085,G86)</f>
        <v>9</v>
      </c>
      <c r="I86">
        <f t="shared" si="6"/>
        <v>4</v>
      </c>
      <c r="J86">
        <f t="shared" si="7"/>
        <v>1415</v>
      </c>
      <c r="K86" t="str">
        <f t="shared" si="8"/>
        <v>Styczeń</v>
      </c>
      <c r="L86">
        <f t="shared" si="9"/>
        <v>3</v>
      </c>
    </row>
    <row r="87" spans="1:12" x14ac:dyDescent="0.25">
      <c r="A87" t="s">
        <v>54</v>
      </c>
      <c r="B87" t="s">
        <v>81</v>
      </c>
      <c r="C87" t="s">
        <v>27</v>
      </c>
      <c r="D87" s="1">
        <v>41656</v>
      </c>
      <c r="E87" s="1">
        <v>41656</v>
      </c>
      <c r="F87">
        <v>442</v>
      </c>
      <c r="G87" t="str">
        <f t="shared" si="5"/>
        <v>PaulinaChorzowska</v>
      </c>
      <c r="H87">
        <f>COUNTIF($G$2:G1086,G87)</f>
        <v>10</v>
      </c>
      <c r="I87">
        <f t="shared" si="6"/>
        <v>1</v>
      </c>
      <c r="J87">
        <f t="shared" si="7"/>
        <v>472</v>
      </c>
      <c r="K87" t="str">
        <f t="shared" si="8"/>
        <v>Styczeń</v>
      </c>
      <c r="L87">
        <f t="shared" si="9"/>
        <v>0</v>
      </c>
    </row>
    <row r="88" spans="1:12" x14ac:dyDescent="0.25">
      <c r="A88" t="s">
        <v>119</v>
      </c>
      <c r="B88" t="s">
        <v>120</v>
      </c>
      <c r="C88" t="s">
        <v>27</v>
      </c>
      <c r="D88" s="1">
        <v>41656</v>
      </c>
      <c r="E88" s="1">
        <v>41656</v>
      </c>
      <c r="F88">
        <v>442</v>
      </c>
      <c r="G88" t="str">
        <f t="shared" si="5"/>
        <v>MalwinaPapkin</v>
      </c>
      <c r="H88">
        <f>COUNTIF($G$2:G1087,G88)</f>
        <v>11</v>
      </c>
      <c r="I88">
        <f t="shared" si="6"/>
        <v>1</v>
      </c>
      <c r="J88">
        <f t="shared" si="7"/>
        <v>472</v>
      </c>
      <c r="K88" t="str">
        <f t="shared" si="8"/>
        <v>Styczeń</v>
      </c>
      <c r="L88">
        <f t="shared" si="9"/>
        <v>0</v>
      </c>
    </row>
    <row r="89" spans="1:12" x14ac:dyDescent="0.25">
      <c r="A89" t="s">
        <v>31</v>
      </c>
      <c r="B89" t="s">
        <v>77</v>
      </c>
      <c r="C89" t="s">
        <v>11</v>
      </c>
      <c r="D89" s="1">
        <v>41656</v>
      </c>
      <c r="E89" s="1">
        <v>41656</v>
      </c>
      <c r="F89">
        <v>156.4</v>
      </c>
      <c r="G89" t="str">
        <f t="shared" si="5"/>
        <v>SebastianPuchacz</v>
      </c>
      <c r="H89">
        <f>COUNTIF($G$2:G1088,G89)</f>
        <v>12</v>
      </c>
      <c r="I89">
        <f t="shared" si="6"/>
        <v>1</v>
      </c>
      <c r="J89">
        <f t="shared" si="7"/>
        <v>186.4</v>
      </c>
      <c r="K89" t="str">
        <f t="shared" si="8"/>
        <v>Styczeń</v>
      </c>
      <c r="L89">
        <f t="shared" si="9"/>
        <v>0</v>
      </c>
    </row>
    <row r="90" spans="1:12" x14ac:dyDescent="0.25">
      <c r="A90" t="s">
        <v>9</v>
      </c>
      <c r="B90" t="s">
        <v>18</v>
      </c>
      <c r="C90" t="s">
        <v>11</v>
      </c>
      <c r="D90" s="1">
        <v>41656</v>
      </c>
      <c r="E90" s="1">
        <v>41656</v>
      </c>
      <c r="F90">
        <v>156.4</v>
      </c>
      <c r="G90" t="str">
        <f t="shared" si="5"/>
        <v>JustynaTracz</v>
      </c>
      <c r="H90">
        <f>COUNTIF($G$2:G1089,G90)</f>
        <v>13</v>
      </c>
      <c r="I90">
        <f t="shared" si="6"/>
        <v>1</v>
      </c>
      <c r="J90">
        <f t="shared" si="7"/>
        <v>186.4</v>
      </c>
      <c r="K90" t="str">
        <f t="shared" si="8"/>
        <v>Styczeń</v>
      </c>
      <c r="L90">
        <f t="shared" si="9"/>
        <v>0</v>
      </c>
    </row>
    <row r="91" spans="1:12" x14ac:dyDescent="0.25">
      <c r="A91" t="s">
        <v>86</v>
      </c>
      <c r="B91" t="s">
        <v>87</v>
      </c>
      <c r="C91" t="s">
        <v>17</v>
      </c>
      <c r="D91" s="1">
        <v>41657</v>
      </c>
      <c r="E91" s="1">
        <v>41657</v>
      </c>
      <c r="F91">
        <v>501.5</v>
      </c>
      <c r="G91" t="str">
        <f t="shared" si="5"/>
        <v>AdamMarkowski</v>
      </c>
      <c r="H91">
        <f>COUNTIF($G$2:G1090,G91)</f>
        <v>8</v>
      </c>
      <c r="I91">
        <f t="shared" si="6"/>
        <v>1</v>
      </c>
      <c r="J91">
        <f t="shared" si="7"/>
        <v>531.5</v>
      </c>
      <c r="K91" t="str">
        <f t="shared" si="8"/>
        <v>Styczeń</v>
      </c>
      <c r="L91">
        <f t="shared" si="9"/>
        <v>0</v>
      </c>
    </row>
    <row r="92" spans="1:12" x14ac:dyDescent="0.25">
      <c r="A92" t="s">
        <v>75</v>
      </c>
      <c r="B92" t="s">
        <v>88</v>
      </c>
      <c r="C92" t="s">
        <v>14</v>
      </c>
      <c r="D92" s="1">
        <v>41657</v>
      </c>
      <c r="E92" s="1">
        <v>41658</v>
      </c>
      <c r="F92">
        <v>302.5</v>
      </c>
      <c r="G92" t="str">
        <f t="shared" si="5"/>
        <v>EweliaNyska</v>
      </c>
      <c r="H92">
        <f>COUNTIF($G$2:G1091,G92)</f>
        <v>10</v>
      </c>
      <c r="I92">
        <f t="shared" si="6"/>
        <v>2</v>
      </c>
      <c r="J92">
        <f t="shared" si="7"/>
        <v>356.5</v>
      </c>
      <c r="K92" t="str">
        <f t="shared" si="8"/>
        <v>Styczeń</v>
      </c>
      <c r="L92">
        <f t="shared" si="9"/>
        <v>1</v>
      </c>
    </row>
    <row r="93" spans="1:12" x14ac:dyDescent="0.25">
      <c r="A93" t="s">
        <v>93</v>
      </c>
      <c r="B93" t="s">
        <v>94</v>
      </c>
      <c r="C93" t="s">
        <v>8</v>
      </c>
      <c r="D93" s="1">
        <v>41657</v>
      </c>
      <c r="E93" s="1">
        <v>41657</v>
      </c>
      <c r="F93">
        <v>680</v>
      </c>
      <c r="G93" t="str">
        <f t="shared" si="5"/>
        <v>ZofiaSeredycka</v>
      </c>
      <c r="H93">
        <f>COUNTIF($G$2:G1092,G93)</f>
        <v>15</v>
      </c>
      <c r="I93">
        <f t="shared" si="6"/>
        <v>1</v>
      </c>
      <c r="J93">
        <f t="shared" si="7"/>
        <v>710</v>
      </c>
      <c r="K93" t="str">
        <f t="shared" si="8"/>
        <v>Styczeń</v>
      </c>
      <c r="L93">
        <f t="shared" si="9"/>
        <v>0</v>
      </c>
    </row>
    <row r="94" spans="1:12" x14ac:dyDescent="0.25">
      <c r="A94" t="s">
        <v>48</v>
      </c>
      <c r="B94" t="s">
        <v>49</v>
      </c>
      <c r="C94" t="s">
        <v>19</v>
      </c>
      <c r="D94" s="1">
        <v>41658</v>
      </c>
      <c r="E94" s="1">
        <v>41658</v>
      </c>
      <c r="F94">
        <v>513.4</v>
      </c>
      <c r="G94" t="str">
        <f t="shared" si="5"/>
        <v>BonifacyBarczewski</v>
      </c>
      <c r="H94">
        <f>COUNTIF($G$2:G1093,G94)</f>
        <v>8</v>
      </c>
      <c r="I94">
        <f t="shared" si="6"/>
        <v>1</v>
      </c>
      <c r="J94">
        <f t="shared" si="7"/>
        <v>543.4</v>
      </c>
      <c r="K94" t="str">
        <f t="shared" si="8"/>
        <v>Styczeń</v>
      </c>
      <c r="L94">
        <f t="shared" si="9"/>
        <v>0</v>
      </c>
    </row>
    <row r="95" spans="1:12" x14ac:dyDescent="0.25">
      <c r="A95" t="s">
        <v>111</v>
      </c>
      <c r="B95" t="s">
        <v>112</v>
      </c>
      <c r="C95" t="s">
        <v>17</v>
      </c>
      <c r="D95" s="1">
        <v>41658</v>
      </c>
      <c r="E95" s="1">
        <v>41658</v>
      </c>
      <c r="F95">
        <v>501.5</v>
      </c>
      <c r="G95" t="str">
        <f t="shared" si="5"/>
        <v>GrzegorzPodolski</v>
      </c>
      <c r="H95">
        <f>COUNTIF($G$2:G1094,G95)</f>
        <v>14</v>
      </c>
      <c r="I95">
        <f t="shared" si="6"/>
        <v>1</v>
      </c>
      <c r="J95">
        <f t="shared" si="7"/>
        <v>531.5</v>
      </c>
      <c r="K95" t="str">
        <f t="shared" si="8"/>
        <v>Styczeń</v>
      </c>
      <c r="L95">
        <f t="shared" si="9"/>
        <v>0</v>
      </c>
    </row>
    <row r="96" spans="1:12" x14ac:dyDescent="0.25">
      <c r="A96" t="s">
        <v>6</v>
      </c>
      <c r="B96" t="s">
        <v>56</v>
      </c>
      <c r="C96" t="s">
        <v>72</v>
      </c>
      <c r="D96" s="1">
        <v>41660</v>
      </c>
      <c r="E96" s="1">
        <v>41662</v>
      </c>
      <c r="F96">
        <v>892.7</v>
      </c>
      <c r="G96" t="str">
        <f t="shared" si="5"/>
        <v>KarolinaJanes</v>
      </c>
      <c r="H96">
        <f>COUNTIF($G$2:G1095,G96)</f>
        <v>12</v>
      </c>
      <c r="I96">
        <f t="shared" si="6"/>
        <v>3</v>
      </c>
      <c r="J96">
        <f t="shared" si="7"/>
        <v>970.7</v>
      </c>
      <c r="K96" t="str">
        <f t="shared" si="8"/>
        <v>Styczeń</v>
      </c>
      <c r="L96">
        <f t="shared" si="9"/>
        <v>2</v>
      </c>
    </row>
    <row r="97" spans="1:12" x14ac:dyDescent="0.25">
      <c r="A97" t="s">
        <v>99</v>
      </c>
      <c r="B97" t="s">
        <v>100</v>
      </c>
      <c r="C97" t="s">
        <v>27</v>
      </c>
      <c r="D97" s="1">
        <v>41660</v>
      </c>
      <c r="E97" s="1">
        <v>41663</v>
      </c>
      <c r="F97">
        <v>826</v>
      </c>
      <c r="G97" t="str">
        <f t="shared" si="5"/>
        <v>EwaKwiska</v>
      </c>
      <c r="H97">
        <f>COUNTIF($G$2:G1096,G97)</f>
        <v>8</v>
      </c>
      <c r="I97">
        <f t="shared" si="6"/>
        <v>4</v>
      </c>
      <c r="J97">
        <f t="shared" si="7"/>
        <v>928</v>
      </c>
      <c r="K97" t="str">
        <f t="shared" si="8"/>
        <v>Styczeń</v>
      </c>
      <c r="L97">
        <f t="shared" si="9"/>
        <v>3</v>
      </c>
    </row>
    <row r="98" spans="1:12" x14ac:dyDescent="0.25">
      <c r="A98" t="s">
        <v>86</v>
      </c>
      <c r="B98" t="s">
        <v>87</v>
      </c>
      <c r="C98" t="s">
        <v>72</v>
      </c>
      <c r="D98" s="1">
        <v>41660</v>
      </c>
      <c r="E98" s="1">
        <v>41662</v>
      </c>
      <c r="F98">
        <v>892.7</v>
      </c>
      <c r="G98" t="str">
        <f t="shared" si="5"/>
        <v>AdamMarkowski</v>
      </c>
      <c r="H98">
        <f>COUNTIF($G$2:G1097,G98)</f>
        <v>8</v>
      </c>
      <c r="I98">
        <f t="shared" si="6"/>
        <v>3</v>
      </c>
      <c r="J98">
        <f t="shared" si="7"/>
        <v>970.7</v>
      </c>
      <c r="K98" t="str">
        <f t="shared" si="8"/>
        <v>Styczeń</v>
      </c>
      <c r="L98">
        <f t="shared" si="9"/>
        <v>2</v>
      </c>
    </row>
    <row r="99" spans="1:12" x14ac:dyDescent="0.25">
      <c r="A99" t="s">
        <v>54</v>
      </c>
      <c r="B99" t="s">
        <v>121</v>
      </c>
      <c r="C99" t="s">
        <v>19</v>
      </c>
      <c r="D99" s="1">
        <v>41660</v>
      </c>
      <c r="E99" s="1">
        <v>41662</v>
      </c>
      <c r="F99">
        <v>795.4</v>
      </c>
      <c r="G99" t="str">
        <f t="shared" si="5"/>
        <v>PaulinaMaskor</v>
      </c>
      <c r="H99">
        <f>COUNTIF($G$2:G1098,G99)</f>
        <v>13</v>
      </c>
      <c r="I99">
        <f t="shared" si="6"/>
        <v>3</v>
      </c>
      <c r="J99">
        <f t="shared" si="7"/>
        <v>873.4</v>
      </c>
      <c r="K99" t="str">
        <f t="shared" si="8"/>
        <v>Styczeń</v>
      </c>
      <c r="L99">
        <f t="shared" si="9"/>
        <v>2</v>
      </c>
    </row>
    <row r="100" spans="1:12" x14ac:dyDescent="0.25">
      <c r="A100" t="s">
        <v>75</v>
      </c>
      <c r="B100" t="s">
        <v>76</v>
      </c>
      <c r="C100" t="s">
        <v>8</v>
      </c>
      <c r="D100" s="1">
        <v>41660</v>
      </c>
      <c r="E100" s="1">
        <v>41664</v>
      </c>
      <c r="F100">
        <v>1524</v>
      </c>
      <c r="G100" t="str">
        <f t="shared" si="5"/>
        <v>EweliaPrus</v>
      </c>
      <c r="H100">
        <f>COUNTIF($G$2:G1099,G100)</f>
        <v>8</v>
      </c>
      <c r="I100">
        <f t="shared" si="6"/>
        <v>5</v>
      </c>
      <c r="J100">
        <f t="shared" si="7"/>
        <v>1650</v>
      </c>
      <c r="K100" t="str">
        <f t="shared" si="8"/>
        <v>Styczeń</v>
      </c>
      <c r="L100">
        <f t="shared" si="9"/>
        <v>4</v>
      </c>
    </row>
    <row r="101" spans="1:12" x14ac:dyDescent="0.25">
      <c r="A101" t="s">
        <v>31</v>
      </c>
      <c r="B101" t="s">
        <v>77</v>
      </c>
      <c r="C101" t="s">
        <v>47</v>
      </c>
      <c r="D101" s="1">
        <v>41660</v>
      </c>
      <c r="E101" s="1">
        <v>41663</v>
      </c>
      <c r="F101">
        <v>852.8</v>
      </c>
      <c r="G101" t="str">
        <f t="shared" si="5"/>
        <v>SebastianPuchacz</v>
      </c>
      <c r="H101">
        <f>COUNTIF($G$2:G1100,G101)</f>
        <v>12</v>
      </c>
      <c r="I101">
        <f t="shared" si="6"/>
        <v>4</v>
      </c>
      <c r="J101">
        <f t="shared" si="7"/>
        <v>954.8</v>
      </c>
      <c r="K101" t="str">
        <f t="shared" si="8"/>
        <v>Styczeń</v>
      </c>
      <c r="L101">
        <f t="shared" si="9"/>
        <v>3</v>
      </c>
    </row>
    <row r="102" spans="1:12" x14ac:dyDescent="0.25">
      <c r="A102" t="s">
        <v>122</v>
      </c>
      <c r="B102" t="s">
        <v>123</v>
      </c>
      <c r="C102" t="s">
        <v>17</v>
      </c>
      <c r="D102" s="1">
        <v>41661</v>
      </c>
      <c r="E102" s="1">
        <v>41661</v>
      </c>
      <c r="F102">
        <v>501.5</v>
      </c>
      <c r="G102" t="str">
        <f t="shared" si="5"/>
        <v>DominikaBodera</v>
      </c>
      <c r="H102">
        <f>COUNTIF($G$2:G1101,G102)</f>
        <v>13</v>
      </c>
      <c r="I102">
        <f t="shared" si="6"/>
        <v>1</v>
      </c>
      <c r="J102">
        <f t="shared" si="7"/>
        <v>531.5</v>
      </c>
      <c r="K102" t="str">
        <f t="shared" si="8"/>
        <v>Styczeń</v>
      </c>
      <c r="L102">
        <f t="shared" si="9"/>
        <v>0</v>
      </c>
    </row>
    <row r="103" spans="1:12" x14ac:dyDescent="0.25">
      <c r="A103" t="s">
        <v>93</v>
      </c>
      <c r="B103" t="s">
        <v>124</v>
      </c>
      <c r="C103" t="s">
        <v>59</v>
      </c>
      <c r="D103" s="1">
        <v>41661</v>
      </c>
      <c r="E103" s="1">
        <v>41661</v>
      </c>
      <c r="F103">
        <v>442</v>
      </c>
      <c r="G103" t="str">
        <f t="shared" si="5"/>
        <v>ZofiaBudzianowska</v>
      </c>
      <c r="H103">
        <f>COUNTIF($G$2:G1102,G103)</f>
        <v>16</v>
      </c>
      <c r="I103">
        <f t="shared" si="6"/>
        <v>1</v>
      </c>
      <c r="J103">
        <f t="shared" si="7"/>
        <v>472</v>
      </c>
      <c r="K103" t="str">
        <f t="shared" si="8"/>
        <v>Styczeń</v>
      </c>
      <c r="L103">
        <f t="shared" si="9"/>
        <v>0</v>
      </c>
    </row>
    <row r="104" spans="1:12" x14ac:dyDescent="0.25">
      <c r="A104" t="s">
        <v>82</v>
      </c>
      <c r="B104" t="s">
        <v>125</v>
      </c>
      <c r="C104" t="s">
        <v>8</v>
      </c>
      <c r="D104" s="1">
        <v>41661</v>
      </c>
      <c r="E104" s="1">
        <v>41663</v>
      </c>
      <c r="F104">
        <v>1102</v>
      </c>
      <c r="G104" t="str">
        <f t="shared" si="5"/>
        <v>KornelHenrykowski</v>
      </c>
      <c r="H104">
        <f>COUNTIF($G$2:G1103,G104)</f>
        <v>13</v>
      </c>
      <c r="I104">
        <f t="shared" si="6"/>
        <v>3</v>
      </c>
      <c r="J104">
        <f t="shared" si="7"/>
        <v>1180</v>
      </c>
      <c r="K104" t="str">
        <f t="shared" si="8"/>
        <v>Styczeń</v>
      </c>
      <c r="L104">
        <f t="shared" si="9"/>
        <v>2</v>
      </c>
    </row>
    <row r="105" spans="1:12" x14ac:dyDescent="0.25">
      <c r="A105" t="s">
        <v>126</v>
      </c>
      <c r="B105" t="s">
        <v>127</v>
      </c>
      <c r="C105" t="s">
        <v>14</v>
      </c>
      <c r="D105" s="1">
        <v>41661</v>
      </c>
      <c r="E105" s="1">
        <v>41663</v>
      </c>
      <c r="F105">
        <v>426.5</v>
      </c>
      <c r="G105" t="str">
        <f t="shared" si="5"/>
        <v>KacperKrajewski</v>
      </c>
      <c r="H105">
        <f>COUNTIF($G$2:G1104,G105)</f>
        <v>10</v>
      </c>
      <c r="I105">
        <f t="shared" si="6"/>
        <v>3</v>
      </c>
      <c r="J105">
        <f t="shared" si="7"/>
        <v>504.5</v>
      </c>
      <c r="K105" t="str">
        <f t="shared" si="8"/>
        <v>Styczeń</v>
      </c>
      <c r="L105">
        <f t="shared" si="9"/>
        <v>2</v>
      </c>
    </row>
    <row r="106" spans="1:12" x14ac:dyDescent="0.25">
      <c r="A106" t="s">
        <v>128</v>
      </c>
      <c r="B106" t="s">
        <v>129</v>
      </c>
      <c r="C106" t="s">
        <v>19</v>
      </c>
      <c r="D106" s="1">
        <v>41662</v>
      </c>
      <c r="E106" s="1">
        <v>41663</v>
      </c>
      <c r="F106">
        <v>654.4</v>
      </c>
      <c r="G106" t="str">
        <f t="shared" si="5"/>
        <v>JaninaBolanowska</v>
      </c>
      <c r="H106">
        <f>COUNTIF($G$2:G1105,G106)</f>
        <v>8</v>
      </c>
      <c r="I106">
        <f t="shared" si="6"/>
        <v>2</v>
      </c>
      <c r="J106">
        <f t="shared" si="7"/>
        <v>708.4</v>
      </c>
      <c r="K106" t="str">
        <f t="shared" si="8"/>
        <v>Styczeń</v>
      </c>
      <c r="L106">
        <f t="shared" si="9"/>
        <v>1</v>
      </c>
    </row>
    <row r="107" spans="1:12" x14ac:dyDescent="0.25">
      <c r="A107" t="s">
        <v>25</v>
      </c>
      <c r="B107" t="s">
        <v>26</v>
      </c>
      <c r="C107" t="s">
        <v>11</v>
      </c>
      <c r="D107" s="1">
        <v>41662</v>
      </c>
      <c r="E107" s="1">
        <v>41663</v>
      </c>
      <c r="F107">
        <v>295.39999999999998</v>
      </c>
      <c r="G107" t="str">
        <f t="shared" si="5"/>
        <v>JerzyGranica</v>
      </c>
      <c r="H107">
        <f>COUNTIF($G$2:G1106,G107)</f>
        <v>11</v>
      </c>
      <c r="I107">
        <f t="shared" si="6"/>
        <v>2</v>
      </c>
      <c r="J107">
        <f t="shared" si="7"/>
        <v>349.4</v>
      </c>
      <c r="K107" t="str">
        <f t="shared" si="8"/>
        <v>Styczeń</v>
      </c>
      <c r="L107">
        <f t="shared" si="9"/>
        <v>1</v>
      </c>
    </row>
    <row r="108" spans="1:12" x14ac:dyDescent="0.25">
      <c r="A108" t="s">
        <v>25</v>
      </c>
      <c r="B108" t="s">
        <v>68</v>
      </c>
      <c r="C108" t="s">
        <v>66</v>
      </c>
      <c r="D108" s="1">
        <v>41662</v>
      </c>
      <c r="E108" s="1">
        <v>41663</v>
      </c>
      <c r="F108">
        <v>485.7</v>
      </c>
      <c r="G108" t="str">
        <f t="shared" si="5"/>
        <v>JerzyJurajski</v>
      </c>
      <c r="H108">
        <f>COUNTIF($G$2:G1107,G108)</f>
        <v>6</v>
      </c>
      <c r="I108">
        <f t="shared" si="6"/>
        <v>2</v>
      </c>
      <c r="J108">
        <f t="shared" si="7"/>
        <v>539.70000000000005</v>
      </c>
      <c r="K108" t="str">
        <f t="shared" si="8"/>
        <v>Styczeń</v>
      </c>
      <c r="L108">
        <f t="shared" si="9"/>
        <v>1</v>
      </c>
    </row>
    <row r="109" spans="1:12" x14ac:dyDescent="0.25">
      <c r="A109" t="s">
        <v>99</v>
      </c>
      <c r="B109" t="s">
        <v>130</v>
      </c>
      <c r="C109" t="s">
        <v>72</v>
      </c>
      <c r="D109" s="1">
        <v>41663</v>
      </c>
      <c r="E109" s="1">
        <v>41663</v>
      </c>
      <c r="F109">
        <v>494.7</v>
      </c>
      <c r="G109" t="str">
        <f t="shared" si="5"/>
        <v>EwaFidyk</v>
      </c>
      <c r="H109">
        <f>COUNTIF($G$2:G1108,G109)</f>
        <v>9</v>
      </c>
      <c r="I109">
        <f t="shared" si="6"/>
        <v>1</v>
      </c>
      <c r="J109">
        <f t="shared" si="7"/>
        <v>524.70000000000005</v>
      </c>
      <c r="K109" t="str">
        <f t="shared" si="8"/>
        <v>Styczeń</v>
      </c>
      <c r="L109">
        <f t="shared" si="9"/>
        <v>0</v>
      </c>
    </row>
    <row r="110" spans="1:12" x14ac:dyDescent="0.25">
      <c r="A110" t="s">
        <v>131</v>
      </c>
      <c r="B110" t="s">
        <v>132</v>
      </c>
      <c r="C110" t="s">
        <v>38</v>
      </c>
      <c r="D110" s="1">
        <v>41663</v>
      </c>
      <c r="E110" s="1">
        <v>41663</v>
      </c>
      <c r="F110">
        <v>278.8</v>
      </c>
      <c r="G110" t="str">
        <f t="shared" si="5"/>
        <v>WiktorWroblewski</v>
      </c>
      <c r="H110">
        <f>COUNTIF($G$2:G1109,G110)</f>
        <v>8</v>
      </c>
      <c r="I110">
        <f t="shared" si="6"/>
        <v>1</v>
      </c>
      <c r="J110">
        <f t="shared" si="7"/>
        <v>308.8</v>
      </c>
      <c r="K110" t="str">
        <f t="shared" si="8"/>
        <v>Styczeń</v>
      </c>
      <c r="L110">
        <f t="shared" si="9"/>
        <v>0</v>
      </c>
    </row>
    <row r="111" spans="1:12" x14ac:dyDescent="0.25">
      <c r="A111" t="s">
        <v>93</v>
      </c>
      <c r="B111" t="s">
        <v>94</v>
      </c>
      <c r="C111" t="s">
        <v>47</v>
      </c>
      <c r="D111" s="1">
        <v>41664</v>
      </c>
      <c r="E111" s="1">
        <v>41664</v>
      </c>
      <c r="F111">
        <v>363.8</v>
      </c>
      <c r="G111" t="str">
        <f t="shared" si="5"/>
        <v>ZofiaSeredycka</v>
      </c>
      <c r="H111">
        <f>COUNTIF($G$2:G1110,G111)</f>
        <v>15</v>
      </c>
      <c r="I111">
        <f t="shared" si="6"/>
        <v>1</v>
      </c>
      <c r="J111">
        <f t="shared" si="7"/>
        <v>393.8</v>
      </c>
      <c r="K111" t="str">
        <f t="shared" si="8"/>
        <v>Styczeń</v>
      </c>
      <c r="L111">
        <f t="shared" si="9"/>
        <v>0</v>
      </c>
    </row>
    <row r="112" spans="1:12" x14ac:dyDescent="0.25">
      <c r="A112" t="s">
        <v>6</v>
      </c>
      <c r="B112" t="s">
        <v>7</v>
      </c>
      <c r="C112" t="s">
        <v>66</v>
      </c>
      <c r="D112" s="1">
        <v>41665</v>
      </c>
      <c r="E112" s="1">
        <v>41669</v>
      </c>
      <c r="F112">
        <v>1019.7</v>
      </c>
      <c r="G112" t="str">
        <f t="shared" si="5"/>
        <v>KarolinaArska</v>
      </c>
      <c r="H112">
        <f>COUNTIF($G$2:G1111,G112)</f>
        <v>12</v>
      </c>
      <c r="I112">
        <f t="shared" si="6"/>
        <v>5</v>
      </c>
      <c r="J112">
        <f t="shared" si="7"/>
        <v>1145.7</v>
      </c>
      <c r="K112" t="str">
        <f t="shared" si="8"/>
        <v>Styczeń</v>
      </c>
      <c r="L112">
        <f t="shared" si="9"/>
        <v>4</v>
      </c>
    </row>
    <row r="113" spans="1:12" x14ac:dyDescent="0.25">
      <c r="A113" t="s">
        <v>79</v>
      </c>
      <c r="B113" t="s">
        <v>80</v>
      </c>
      <c r="C113" t="s">
        <v>19</v>
      </c>
      <c r="D113" s="1">
        <v>41665</v>
      </c>
      <c r="E113" s="1">
        <v>41669</v>
      </c>
      <c r="F113">
        <v>1077.4000000000001</v>
      </c>
      <c r="G113" t="str">
        <f t="shared" si="5"/>
        <v>EustachyBydgoski</v>
      </c>
      <c r="H113">
        <f>COUNTIF($G$2:G1112,G113)</f>
        <v>6</v>
      </c>
      <c r="I113">
        <f t="shared" si="6"/>
        <v>5</v>
      </c>
      <c r="J113">
        <f t="shared" si="7"/>
        <v>1203.4000000000001</v>
      </c>
      <c r="K113" t="str">
        <f t="shared" si="8"/>
        <v>Styczeń</v>
      </c>
      <c r="L113">
        <f t="shared" si="9"/>
        <v>4</v>
      </c>
    </row>
    <row r="114" spans="1:12" x14ac:dyDescent="0.25">
      <c r="A114" t="s">
        <v>54</v>
      </c>
      <c r="B114" t="s">
        <v>133</v>
      </c>
      <c r="C114" t="s">
        <v>17</v>
      </c>
      <c r="D114" s="1">
        <v>41665</v>
      </c>
      <c r="E114" s="1">
        <v>41667</v>
      </c>
      <c r="F114">
        <v>911.5</v>
      </c>
      <c r="G114" t="str">
        <f t="shared" si="5"/>
        <v>PaulinaDok</v>
      </c>
      <c r="H114">
        <f>COUNTIF($G$2:G1113,G114)</f>
        <v>7</v>
      </c>
      <c r="I114">
        <f t="shared" si="6"/>
        <v>3</v>
      </c>
      <c r="J114">
        <f t="shared" si="7"/>
        <v>989.5</v>
      </c>
      <c r="K114" t="str">
        <f t="shared" si="8"/>
        <v>Styczeń</v>
      </c>
      <c r="L114">
        <f t="shared" si="9"/>
        <v>2</v>
      </c>
    </row>
    <row r="115" spans="1:12" x14ac:dyDescent="0.25">
      <c r="A115" t="s">
        <v>134</v>
      </c>
      <c r="B115" t="s">
        <v>135</v>
      </c>
      <c r="C115" t="s">
        <v>47</v>
      </c>
      <c r="D115" s="1">
        <v>41665</v>
      </c>
      <c r="E115" s="1">
        <v>41667</v>
      </c>
      <c r="F115">
        <v>689.8</v>
      </c>
      <c r="G115" t="str">
        <f t="shared" si="5"/>
        <v>ZuzannaKowalska</v>
      </c>
      <c r="H115">
        <f>COUNTIF($G$2:G1114,G115)</f>
        <v>8</v>
      </c>
      <c r="I115">
        <f t="shared" si="6"/>
        <v>3</v>
      </c>
      <c r="J115">
        <f t="shared" si="7"/>
        <v>767.8</v>
      </c>
      <c r="K115" t="str">
        <f t="shared" si="8"/>
        <v>Styczeń</v>
      </c>
      <c r="L115">
        <f t="shared" si="9"/>
        <v>2</v>
      </c>
    </row>
    <row r="116" spans="1:12" x14ac:dyDescent="0.25">
      <c r="A116" t="s">
        <v>93</v>
      </c>
      <c r="B116" t="s">
        <v>106</v>
      </c>
      <c r="C116" t="s">
        <v>17</v>
      </c>
      <c r="D116" s="1">
        <v>41665</v>
      </c>
      <c r="E116" s="1">
        <v>41669</v>
      </c>
      <c r="F116">
        <v>1321.5</v>
      </c>
      <c r="G116" t="str">
        <f t="shared" si="5"/>
        <v>ZofiaMaselska</v>
      </c>
      <c r="H116">
        <f>COUNTIF($G$2:G1115,G116)</f>
        <v>11</v>
      </c>
      <c r="I116">
        <f t="shared" si="6"/>
        <v>5</v>
      </c>
      <c r="J116">
        <f t="shared" si="7"/>
        <v>1447.5</v>
      </c>
      <c r="K116" t="str">
        <f t="shared" si="8"/>
        <v>Styczeń</v>
      </c>
      <c r="L116">
        <f t="shared" si="9"/>
        <v>4</v>
      </c>
    </row>
    <row r="117" spans="1:12" x14ac:dyDescent="0.25">
      <c r="A117" t="s">
        <v>52</v>
      </c>
      <c r="B117" t="s">
        <v>53</v>
      </c>
      <c r="C117" t="s">
        <v>59</v>
      </c>
      <c r="D117" s="1">
        <v>41665</v>
      </c>
      <c r="E117" s="1">
        <v>41669</v>
      </c>
      <c r="F117">
        <v>1078</v>
      </c>
      <c r="G117" t="str">
        <f t="shared" si="5"/>
        <v>LidiaOpolska</v>
      </c>
      <c r="H117">
        <f>COUNTIF($G$2:G1116,G117)</f>
        <v>8</v>
      </c>
      <c r="I117">
        <f t="shared" si="6"/>
        <v>5</v>
      </c>
      <c r="J117">
        <f t="shared" si="7"/>
        <v>1204</v>
      </c>
      <c r="K117" t="str">
        <f t="shared" si="8"/>
        <v>Styczeń</v>
      </c>
      <c r="L117">
        <f t="shared" si="9"/>
        <v>4</v>
      </c>
    </row>
    <row r="118" spans="1:12" x14ac:dyDescent="0.25">
      <c r="A118" t="s">
        <v>119</v>
      </c>
      <c r="B118" t="s">
        <v>120</v>
      </c>
      <c r="C118" t="s">
        <v>24</v>
      </c>
      <c r="D118" s="1">
        <v>41665</v>
      </c>
      <c r="E118" s="1">
        <v>41668</v>
      </c>
      <c r="F118">
        <v>737.7</v>
      </c>
      <c r="G118" t="str">
        <f t="shared" si="5"/>
        <v>MalwinaPapkin</v>
      </c>
      <c r="H118">
        <f>COUNTIF($G$2:G1117,G118)</f>
        <v>11</v>
      </c>
      <c r="I118">
        <f t="shared" si="6"/>
        <v>4</v>
      </c>
      <c r="J118">
        <f t="shared" si="7"/>
        <v>839.7</v>
      </c>
      <c r="K118" t="str">
        <f t="shared" si="8"/>
        <v>Styczeń</v>
      </c>
      <c r="L118">
        <f t="shared" si="9"/>
        <v>3</v>
      </c>
    </row>
    <row r="119" spans="1:12" x14ac:dyDescent="0.25">
      <c r="A119" t="s">
        <v>89</v>
      </c>
      <c r="B119" t="s">
        <v>90</v>
      </c>
      <c r="C119" t="s">
        <v>72</v>
      </c>
      <c r="D119" s="1">
        <v>41665</v>
      </c>
      <c r="E119" s="1">
        <v>41666</v>
      </c>
      <c r="F119">
        <v>693.7</v>
      </c>
      <c r="G119" t="str">
        <f t="shared" si="5"/>
        <v>NarcyzPolanicki</v>
      </c>
      <c r="H119">
        <f>COUNTIF($G$2:G1118,G119)</f>
        <v>6</v>
      </c>
      <c r="I119">
        <f t="shared" si="6"/>
        <v>2</v>
      </c>
      <c r="J119">
        <f t="shared" si="7"/>
        <v>747.7</v>
      </c>
      <c r="K119" t="str">
        <f t="shared" si="8"/>
        <v>Styczeń</v>
      </c>
      <c r="L119">
        <f t="shared" si="9"/>
        <v>1</v>
      </c>
    </row>
    <row r="120" spans="1:12" x14ac:dyDescent="0.25">
      <c r="A120" t="s">
        <v>12</v>
      </c>
      <c r="B120" t="s">
        <v>95</v>
      </c>
      <c r="C120" t="s">
        <v>11</v>
      </c>
      <c r="D120" s="1">
        <v>41665</v>
      </c>
      <c r="E120" s="1">
        <v>41667</v>
      </c>
      <c r="F120">
        <v>434.4</v>
      </c>
      <c r="G120" t="str">
        <f t="shared" si="5"/>
        <v>DorotaSosnowiecka</v>
      </c>
      <c r="H120">
        <f>COUNTIF($G$2:G1119,G120)</f>
        <v>13</v>
      </c>
      <c r="I120">
        <f t="shared" si="6"/>
        <v>3</v>
      </c>
      <c r="J120">
        <f t="shared" si="7"/>
        <v>512.4</v>
      </c>
      <c r="K120" t="str">
        <f t="shared" si="8"/>
        <v>Styczeń</v>
      </c>
      <c r="L120">
        <f t="shared" si="9"/>
        <v>2</v>
      </c>
    </row>
    <row r="121" spans="1:12" x14ac:dyDescent="0.25">
      <c r="A121" t="s">
        <v>15</v>
      </c>
      <c r="B121" t="s">
        <v>96</v>
      </c>
      <c r="C121" t="s">
        <v>11</v>
      </c>
      <c r="D121" s="1">
        <v>41665</v>
      </c>
      <c r="E121" s="1">
        <v>41668</v>
      </c>
      <c r="F121">
        <v>573.4</v>
      </c>
      <c r="G121" t="str">
        <f t="shared" si="5"/>
        <v>PiotrSworacz</v>
      </c>
      <c r="H121">
        <f>COUNTIF($G$2:G1120,G121)</f>
        <v>10</v>
      </c>
      <c r="I121">
        <f t="shared" si="6"/>
        <v>4</v>
      </c>
      <c r="J121">
        <f t="shared" si="7"/>
        <v>675.4</v>
      </c>
      <c r="K121" t="str">
        <f t="shared" si="8"/>
        <v>Styczeń</v>
      </c>
      <c r="L121">
        <f t="shared" si="9"/>
        <v>3</v>
      </c>
    </row>
    <row r="122" spans="1:12" x14ac:dyDescent="0.25">
      <c r="A122" t="s">
        <v>86</v>
      </c>
      <c r="B122" t="s">
        <v>136</v>
      </c>
      <c r="C122" t="s">
        <v>27</v>
      </c>
      <c r="D122" s="1">
        <v>41665</v>
      </c>
      <c r="E122" s="1">
        <v>41669</v>
      </c>
      <c r="F122">
        <v>954</v>
      </c>
      <c r="G122" t="str">
        <f t="shared" si="5"/>
        <v>AdamWradoch</v>
      </c>
      <c r="H122">
        <f>COUNTIF($G$2:G1121,G122)</f>
        <v>11</v>
      </c>
      <c r="I122">
        <f t="shared" si="6"/>
        <v>5</v>
      </c>
      <c r="J122">
        <f t="shared" si="7"/>
        <v>1080</v>
      </c>
      <c r="K122" t="str">
        <f t="shared" si="8"/>
        <v>Styczeń</v>
      </c>
      <c r="L122">
        <f t="shared" si="9"/>
        <v>4</v>
      </c>
    </row>
    <row r="123" spans="1:12" x14ac:dyDescent="0.25">
      <c r="A123" t="s">
        <v>20</v>
      </c>
      <c r="B123" t="s">
        <v>21</v>
      </c>
      <c r="C123" t="s">
        <v>38</v>
      </c>
      <c r="D123" s="1">
        <v>41665</v>
      </c>
      <c r="E123" s="1">
        <v>41666</v>
      </c>
      <c r="F123">
        <v>407.8</v>
      </c>
      <c r="G123" t="str">
        <f t="shared" si="5"/>
        <v>KamilZabrzeski</v>
      </c>
      <c r="H123">
        <f>COUNTIF($G$2:G1122,G123)</f>
        <v>13</v>
      </c>
      <c r="I123">
        <f t="shared" si="6"/>
        <v>2</v>
      </c>
      <c r="J123">
        <f t="shared" si="7"/>
        <v>461.8</v>
      </c>
      <c r="K123" t="str">
        <f t="shared" si="8"/>
        <v>Styczeń</v>
      </c>
      <c r="L123">
        <f t="shared" si="9"/>
        <v>1</v>
      </c>
    </row>
    <row r="124" spans="1:12" x14ac:dyDescent="0.25">
      <c r="A124" t="s">
        <v>54</v>
      </c>
      <c r="B124" t="s">
        <v>81</v>
      </c>
      <c r="C124" t="s">
        <v>17</v>
      </c>
      <c r="D124" s="1">
        <v>41666</v>
      </c>
      <c r="E124" s="1">
        <v>41666</v>
      </c>
      <c r="F124">
        <v>501.5</v>
      </c>
      <c r="G124" t="str">
        <f t="shared" si="5"/>
        <v>PaulinaChorzowska</v>
      </c>
      <c r="H124">
        <f>COUNTIF($G$2:G1123,G124)</f>
        <v>10</v>
      </c>
      <c r="I124">
        <f t="shared" si="6"/>
        <v>1</v>
      </c>
      <c r="J124">
        <f t="shared" si="7"/>
        <v>531.5</v>
      </c>
      <c r="K124" t="str">
        <f t="shared" si="8"/>
        <v>Styczeń</v>
      </c>
      <c r="L124">
        <f t="shared" si="9"/>
        <v>0</v>
      </c>
    </row>
    <row r="125" spans="1:12" x14ac:dyDescent="0.25">
      <c r="A125" t="s">
        <v>31</v>
      </c>
      <c r="B125" t="s">
        <v>77</v>
      </c>
      <c r="C125" t="s">
        <v>72</v>
      </c>
      <c r="D125" s="1">
        <v>41666</v>
      </c>
      <c r="E125" s="1">
        <v>41668</v>
      </c>
      <c r="F125">
        <v>892.7</v>
      </c>
      <c r="G125" t="str">
        <f t="shared" si="5"/>
        <v>SebastianPuchacz</v>
      </c>
      <c r="H125">
        <f>COUNTIF($G$2:G1124,G125)</f>
        <v>12</v>
      </c>
      <c r="I125">
        <f t="shared" si="6"/>
        <v>3</v>
      </c>
      <c r="J125">
        <f t="shared" si="7"/>
        <v>970.7</v>
      </c>
      <c r="K125" t="str">
        <f t="shared" si="8"/>
        <v>Styczeń</v>
      </c>
      <c r="L125">
        <f t="shared" si="9"/>
        <v>2</v>
      </c>
    </row>
    <row r="126" spans="1:12" x14ac:dyDescent="0.25">
      <c r="A126" t="s">
        <v>93</v>
      </c>
      <c r="B126" t="s">
        <v>94</v>
      </c>
      <c r="C126" t="s">
        <v>8</v>
      </c>
      <c r="D126" s="1">
        <v>41666</v>
      </c>
      <c r="E126" s="1">
        <v>41666</v>
      </c>
      <c r="F126">
        <v>680</v>
      </c>
      <c r="G126" t="str">
        <f t="shared" si="5"/>
        <v>ZofiaSeredycka</v>
      </c>
      <c r="H126">
        <f>COUNTIF($G$2:G1125,G126)</f>
        <v>15</v>
      </c>
      <c r="I126">
        <f t="shared" si="6"/>
        <v>1</v>
      </c>
      <c r="J126">
        <f t="shared" si="7"/>
        <v>710</v>
      </c>
      <c r="K126" t="str">
        <f t="shared" si="8"/>
        <v>Styczeń</v>
      </c>
      <c r="L126">
        <f t="shared" si="9"/>
        <v>0</v>
      </c>
    </row>
    <row r="127" spans="1:12" x14ac:dyDescent="0.25">
      <c r="A127" t="s">
        <v>137</v>
      </c>
      <c r="B127" t="s">
        <v>138</v>
      </c>
      <c r="C127" t="s">
        <v>19</v>
      </c>
      <c r="D127" s="1">
        <v>41666</v>
      </c>
      <c r="E127" s="1">
        <v>41668</v>
      </c>
      <c r="F127">
        <v>795.4</v>
      </c>
      <c r="G127" t="str">
        <f t="shared" si="5"/>
        <v>RozaliaSiedlecka</v>
      </c>
      <c r="H127">
        <f>COUNTIF($G$2:G1126,G127)</f>
        <v>11</v>
      </c>
      <c r="I127">
        <f t="shared" si="6"/>
        <v>3</v>
      </c>
      <c r="J127">
        <f t="shared" si="7"/>
        <v>873.4</v>
      </c>
      <c r="K127" t="str">
        <f t="shared" si="8"/>
        <v>Styczeń</v>
      </c>
      <c r="L127">
        <f t="shared" si="9"/>
        <v>2</v>
      </c>
    </row>
    <row r="128" spans="1:12" x14ac:dyDescent="0.25">
      <c r="A128" t="s">
        <v>131</v>
      </c>
      <c r="B128" t="s">
        <v>132</v>
      </c>
      <c r="C128" t="s">
        <v>19</v>
      </c>
      <c r="D128" s="1">
        <v>41666</v>
      </c>
      <c r="E128" s="1">
        <v>41668</v>
      </c>
      <c r="F128">
        <v>795.4</v>
      </c>
      <c r="G128" t="str">
        <f t="shared" si="5"/>
        <v>WiktorWroblewski</v>
      </c>
      <c r="H128">
        <f>COUNTIF($G$2:G1127,G128)</f>
        <v>8</v>
      </c>
      <c r="I128">
        <f t="shared" si="6"/>
        <v>3</v>
      </c>
      <c r="J128">
        <f t="shared" si="7"/>
        <v>873.4</v>
      </c>
      <c r="K128" t="str">
        <f t="shared" si="8"/>
        <v>Styczeń</v>
      </c>
      <c r="L128">
        <f t="shared" si="9"/>
        <v>2</v>
      </c>
    </row>
    <row r="129" spans="1:12" x14ac:dyDescent="0.25">
      <c r="A129" t="s">
        <v>99</v>
      </c>
      <c r="B129" t="s">
        <v>130</v>
      </c>
      <c r="C129" t="s">
        <v>47</v>
      </c>
      <c r="D129" s="1">
        <v>41667</v>
      </c>
      <c r="E129" s="1">
        <v>41667</v>
      </c>
      <c r="F129">
        <v>363.8</v>
      </c>
      <c r="G129" t="str">
        <f t="shared" si="5"/>
        <v>EwaFidyk</v>
      </c>
      <c r="H129">
        <f>COUNTIF($G$2:G1128,G129)</f>
        <v>9</v>
      </c>
      <c r="I129">
        <f t="shared" si="6"/>
        <v>1</v>
      </c>
      <c r="J129">
        <f t="shared" si="7"/>
        <v>393.8</v>
      </c>
      <c r="K129" t="str">
        <f t="shared" si="8"/>
        <v>Styczeń</v>
      </c>
      <c r="L129">
        <f t="shared" si="9"/>
        <v>0</v>
      </c>
    </row>
    <row r="130" spans="1:12" x14ac:dyDescent="0.25">
      <c r="A130" t="s">
        <v>91</v>
      </c>
      <c r="B130" t="s">
        <v>92</v>
      </c>
      <c r="C130" t="s">
        <v>17</v>
      </c>
      <c r="D130" s="1">
        <v>41667</v>
      </c>
      <c r="E130" s="1">
        <v>41669</v>
      </c>
      <c r="F130">
        <v>911.5</v>
      </c>
      <c r="G130" t="str">
        <f t="shared" si="5"/>
        <v>JanRzymski</v>
      </c>
      <c r="H130">
        <f>COUNTIF($G$2:G1129,G130)</f>
        <v>13</v>
      </c>
      <c r="I130">
        <f t="shared" si="6"/>
        <v>3</v>
      </c>
      <c r="J130">
        <f t="shared" si="7"/>
        <v>989.5</v>
      </c>
      <c r="K130" t="str">
        <f t="shared" si="8"/>
        <v>Styczeń</v>
      </c>
      <c r="L130">
        <f t="shared" si="9"/>
        <v>2</v>
      </c>
    </row>
    <row r="131" spans="1:12" x14ac:dyDescent="0.25">
      <c r="A131" t="s">
        <v>57</v>
      </c>
      <c r="B131" t="s">
        <v>58</v>
      </c>
      <c r="C131" t="s">
        <v>38</v>
      </c>
      <c r="D131" s="1">
        <v>41667</v>
      </c>
      <c r="E131" s="1">
        <v>41669</v>
      </c>
      <c r="F131">
        <v>536.79999999999995</v>
      </c>
      <c r="G131" t="str">
        <f t="shared" ref="G131:G194" si="10">CONCATENATE(A131,B131)</f>
        <v>AmeliaWojtecka</v>
      </c>
      <c r="H131">
        <f>COUNTIF($G$2:G1130,G131)</f>
        <v>8</v>
      </c>
      <c r="I131">
        <f t="shared" ref="I131:I194" si="11">E131-D131+1</f>
        <v>3</v>
      </c>
      <c r="J131">
        <f t="shared" ref="J131:J194" si="12">F131+IF(I131&gt;1,30+(I131-1)*24,30)</f>
        <v>614.79999999999995</v>
      </c>
      <c r="K131" t="str">
        <f t="shared" ref="K131:K194" si="13">VLOOKUP(MONTH(D131),$Q$6:$R$17,2)</f>
        <v>Styczeń</v>
      </c>
      <c r="L131">
        <f t="shared" ref="L131:L194" si="14">IF(I131&gt;1,I131-1,0)</f>
        <v>2</v>
      </c>
    </row>
    <row r="132" spans="1:12" x14ac:dyDescent="0.25">
      <c r="A132" t="s">
        <v>6</v>
      </c>
      <c r="B132" t="s">
        <v>7</v>
      </c>
      <c r="C132" t="s">
        <v>59</v>
      </c>
      <c r="D132" s="1">
        <v>41672</v>
      </c>
      <c r="E132" s="1">
        <v>41674</v>
      </c>
      <c r="F132">
        <v>760</v>
      </c>
      <c r="G132" t="str">
        <f t="shared" si="10"/>
        <v>KarolinaArska</v>
      </c>
      <c r="H132">
        <f>COUNTIF($G$2:G1131,G132)</f>
        <v>12</v>
      </c>
      <c r="I132">
        <f t="shared" si="11"/>
        <v>3</v>
      </c>
      <c r="J132">
        <f t="shared" si="12"/>
        <v>838</v>
      </c>
      <c r="K132" t="str">
        <f t="shared" si="13"/>
        <v>Luty</v>
      </c>
      <c r="L132">
        <f t="shared" si="14"/>
        <v>2</v>
      </c>
    </row>
    <row r="133" spans="1:12" x14ac:dyDescent="0.25">
      <c r="A133" t="s">
        <v>6</v>
      </c>
      <c r="B133" t="s">
        <v>139</v>
      </c>
      <c r="C133" t="s">
        <v>17</v>
      </c>
      <c r="D133" s="1">
        <v>41672</v>
      </c>
      <c r="E133" s="1">
        <v>41673</v>
      </c>
      <c r="F133">
        <v>706.5</v>
      </c>
      <c r="G133" t="str">
        <f t="shared" si="10"/>
        <v>KarolinaBizuta</v>
      </c>
      <c r="H133">
        <f>COUNTIF($G$2:G1132,G133)</f>
        <v>10</v>
      </c>
      <c r="I133">
        <f t="shared" si="11"/>
        <v>2</v>
      </c>
      <c r="J133">
        <f t="shared" si="12"/>
        <v>760.5</v>
      </c>
      <c r="K133" t="str">
        <f t="shared" si="13"/>
        <v>Luty</v>
      </c>
      <c r="L133">
        <f t="shared" si="14"/>
        <v>1</v>
      </c>
    </row>
    <row r="134" spans="1:12" x14ac:dyDescent="0.25">
      <c r="A134" t="s">
        <v>93</v>
      </c>
      <c r="B134" t="s">
        <v>124</v>
      </c>
      <c r="C134" t="s">
        <v>72</v>
      </c>
      <c r="D134" s="1">
        <v>41672</v>
      </c>
      <c r="E134" s="1">
        <v>41675</v>
      </c>
      <c r="F134">
        <v>1091.7</v>
      </c>
      <c r="G134" t="str">
        <f t="shared" si="10"/>
        <v>ZofiaBudzianowska</v>
      </c>
      <c r="H134">
        <f>COUNTIF($G$2:G1133,G134)</f>
        <v>16</v>
      </c>
      <c r="I134">
        <f t="shared" si="11"/>
        <v>4</v>
      </c>
      <c r="J134">
        <f t="shared" si="12"/>
        <v>1193.7</v>
      </c>
      <c r="K134" t="str">
        <f t="shared" si="13"/>
        <v>Luty</v>
      </c>
      <c r="L134">
        <f t="shared" si="14"/>
        <v>3</v>
      </c>
    </row>
    <row r="135" spans="1:12" x14ac:dyDescent="0.25">
      <c r="A135" t="s">
        <v>128</v>
      </c>
      <c r="B135" t="s">
        <v>129</v>
      </c>
      <c r="C135" t="s">
        <v>27</v>
      </c>
      <c r="D135" s="1">
        <v>41673</v>
      </c>
      <c r="E135" s="1">
        <v>41676</v>
      </c>
      <c r="F135">
        <v>826</v>
      </c>
      <c r="G135" t="str">
        <f t="shared" si="10"/>
        <v>JaninaBolanowska</v>
      </c>
      <c r="H135">
        <f>COUNTIF($G$2:G1134,G135)</f>
        <v>8</v>
      </c>
      <c r="I135">
        <f t="shared" si="11"/>
        <v>4</v>
      </c>
      <c r="J135">
        <f t="shared" si="12"/>
        <v>928</v>
      </c>
      <c r="K135" t="str">
        <f t="shared" si="13"/>
        <v>Luty</v>
      </c>
      <c r="L135">
        <f t="shared" si="14"/>
        <v>3</v>
      </c>
    </row>
    <row r="136" spans="1:12" x14ac:dyDescent="0.25">
      <c r="A136" t="s">
        <v>115</v>
      </c>
      <c r="B136" t="s">
        <v>140</v>
      </c>
      <c r="C136" t="s">
        <v>66</v>
      </c>
      <c r="D136" s="1">
        <v>41673</v>
      </c>
      <c r="E136" s="1">
        <v>41673</v>
      </c>
      <c r="F136">
        <v>307.7</v>
      </c>
      <c r="G136" t="str">
        <f t="shared" si="10"/>
        <v>AnnaKaliska</v>
      </c>
      <c r="H136">
        <f>COUNTIF($G$2:G1135,G136)</f>
        <v>15</v>
      </c>
      <c r="I136">
        <f t="shared" si="11"/>
        <v>1</v>
      </c>
      <c r="J136">
        <f t="shared" si="12"/>
        <v>337.7</v>
      </c>
      <c r="K136" t="str">
        <f t="shared" si="13"/>
        <v>Luty</v>
      </c>
      <c r="L136">
        <f t="shared" si="14"/>
        <v>0</v>
      </c>
    </row>
    <row r="137" spans="1:12" x14ac:dyDescent="0.25">
      <c r="A137" t="s">
        <v>42</v>
      </c>
      <c r="B137" t="s">
        <v>43</v>
      </c>
      <c r="C137" t="s">
        <v>47</v>
      </c>
      <c r="D137" s="1">
        <v>41673</v>
      </c>
      <c r="E137" s="1">
        <v>41673</v>
      </c>
      <c r="F137">
        <v>363.8</v>
      </c>
      <c r="G137" t="str">
        <f t="shared" si="10"/>
        <v>MartaNowowiejska</v>
      </c>
      <c r="H137">
        <f>COUNTIF($G$2:G1136,G137)</f>
        <v>6</v>
      </c>
      <c r="I137">
        <f t="shared" si="11"/>
        <v>1</v>
      </c>
      <c r="J137">
        <f t="shared" si="12"/>
        <v>393.8</v>
      </c>
      <c r="K137" t="str">
        <f t="shared" si="13"/>
        <v>Luty</v>
      </c>
      <c r="L137">
        <f t="shared" si="14"/>
        <v>0</v>
      </c>
    </row>
    <row r="138" spans="1:12" x14ac:dyDescent="0.25">
      <c r="A138" t="s">
        <v>107</v>
      </c>
      <c r="B138" t="s">
        <v>108</v>
      </c>
      <c r="C138" t="s">
        <v>19</v>
      </c>
      <c r="D138" s="1">
        <v>41673</v>
      </c>
      <c r="E138" s="1">
        <v>41675</v>
      </c>
      <c r="F138">
        <v>795.4</v>
      </c>
      <c r="G138" t="str">
        <f t="shared" si="10"/>
        <v>KazimieraParczewska</v>
      </c>
      <c r="H138">
        <f>COUNTIF($G$2:G1137,G138)</f>
        <v>11</v>
      </c>
      <c r="I138">
        <f t="shared" si="11"/>
        <v>3</v>
      </c>
      <c r="J138">
        <f t="shared" si="12"/>
        <v>873.4</v>
      </c>
      <c r="K138" t="str">
        <f t="shared" si="13"/>
        <v>Luty</v>
      </c>
      <c r="L138">
        <f t="shared" si="14"/>
        <v>2</v>
      </c>
    </row>
    <row r="139" spans="1:12" x14ac:dyDescent="0.25">
      <c r="A139" t="s">
        <v>31</v>
      </c>
      <c r="B139" t="s">
        <v>78</v>
      </c>
      <c r="C139" t="s">
        <v>27</v>
      </c>
      <c r="D139" s="1">
        <v>41677</v>
      </c>
      <c r="E139" s="1">
        <v>41681</v>
      </c>
      <c r="F139">
        <v>954</v>
      </c>
      <c r="G139" t="str">
        <f t="shared" si="10"/>
        <v>SebastianArgonski</v>
      </c>
      <c r="H139">
        <f>COUNTIF($G$2:G1138,G139)</f>
        <v>9</v>
      </c>
      <c r="I139">
        <f t="shared" si="11"/>
        <v>5</v>
      </c>
      <c r="J139">
        <f t="shared" si="12"/>
        <v>1080</v>
      </c>
      <c r="K139" t="str">
        <f t="shared" si="13"/>
        <v>Luty</v>
      </c>
      <c r="L139">
        <f t="shared" si="14"/>
        <v>4</v>
      </c>
    </row>
    <row r="140" spans="1:12" x14ac:dyDescent="0.25">
      <c r="A140" t="s">
        <v>6</v>
      </c>
      <c r="B140" t="s">
        <v>7</v>
      </c>
      <c r="C140" t="s">
        <v>38</v>
      </c>
      <c r="D140" s="1">
        <v>41677</v>
      </c>
      <c r="E140" s="1">
        <v>41681</v>
      </c>
      <c r="F140">
        <v>794.8</v>
      </c>
      <c r="G140" t="str">
        <f t="shared" si="10"/>
        <v>KarolinaArska</v>
      </c>
      <c r="H140">
        <f>COUNTIF($G$2:G1139,G140)</f>
        <v>12</v>
      </c>
      <c r="I140">
        <f t="shared" si="11"/>
        <v>5</v>
      </c>
      <c r="J140">
        <f t="shared" si="12"/>
        <v>920.8</v>
      </c>
      <c r="K140" t="str">
        <f t="shared" si="13"/>
        <v>Luty</v>
      </c>
      <c r="L140">
        <f t="shared" si="14"/>
        <v>4</v>
      </c>
    </row>
    <row r="141" spans="1:12" x14ac:dyDescent="0.25">
      <c r="A141" t="s">
        <v>33</v>
      </c>
      <c r="B141" t="s">
        <v>141</v>
      </c>
      <c r="C141" t="s">
        <v>19</v>
      </c>
      <c r="D141" s="1">
        <v>41677</v>
      </c>
      <c r="E141" s="1">
        <v>41680</v>
      </c>
      <c r="F141">
        <v>936.4</v>
      </c>
      <c r="G141" t="str">
        <f t="shared" si="10"/>
        <v>AndrzejBarcz</v>
      </c>
      <c r="H141">
        <f>COUNTIF($G$2:G1140,G141)</f>
        <v>7</v>
      </c>
      <c r="I141">
        <f t="shared" si="11"/>
        <v>4</v>
      </c>
      <c r="J141">
        <f t="shared" si="12"/>
        <v>1038.4000000000001</v>
      </c>
      <c r="K141" t="str">
        <f t="shared" si="13"/>
        <v>Luty</v>
      </c>
      <c r="L141">
        <f t="shared" si="14"/>
        <v>3</v>
      </c>
    </row>
    <row r="142" spans="1:12" x14ac:dyDescent="0.25">
      <c r="A142" t="s">
        <v>6</v>
      </c>
      <c r="B142" t="s">
        <v>139</v>
      </c>
      <c r="C142" t="s">
        <v>72</v>
      </c>
      <c r="D142" s="1">
        <v>41677</v>
      </c>
      <c r="E142" s="1">
        <v>41679</v>
      </c>
      <c r="F142">
        <v>892.7</v>
      </c>
      <c r="G142" t="str">
        <f t="shared" si="10"/>
        <v>KarolinaBizuta</v>
      </c>
      <c r="H142">
        <f>COUNTIF($G$2:G1141,G142)</f>
        <v>10</v>
      </c>
      <c r="I142">
        <f t="shared" si="11"/>
        <v>3</v>
      </c>
      <c r="J142">
        <f t="shared" si="12"/>
        <v>970.7</v>
      </c>
      <c r="K142" t="str">
        <f t="shared" si="13"/>
        <v>Luty</v>
      </c>
      <c r="L142">
        <f t="shared" si="14"/>
        <v>2</v>
      </c>
    </row>
    <row r="143" spans="1:12" x14ac:dyDescent="0.25">
      <c r="A143" t="s">
        <v>122</v>
      </c>
      <c r="B143" t="s">
        <v>123</v>
      </c>
      <c r="C143" t="s">
        <v>66</v>
      </c>
      <c r="D143" s="1">
        <v>41677</v>
      </c>
      <c r="E143" s="1">
        <v>41678</v>
      </c>
      <c r="F143">
        <v>485.7</v>
      </c>
      <c r="G143" t="str">
        <f t="shared" si="10"/>
        <v>DominikaBodera</v>
      </c>
      <c r="H143">
        <f>COUNTIF($G$2:G1142,G143)</f>
        <v>13</v>
      </c>
      <c r="I143">
        <f t="shared" si="11"/>
        <v>2</v>
      </c>
      <c r="J143">
        <f t="shared" si="12"/>
        <v>539.70000000000005</v>
      </c>
      <c r="K143" t="str">
        <f t="shared" si="13"/>
        <v>Luty</v>
      </c>
      <c r="L143">
        <f t="shared" si="14"/>
        <v>1</v>
      </c>
    </row>
    <row r="144" spans="1:12" x14ac:dyDescent="0.25">
      <c r="A144" t="s">
        <v>15</v>
      </c>
      <c r="B144" t="s">
        <v>46</v>
      </c>
      <c r="C144" t="s">
        <v>19</v>
      </c>
      <c r="D144" s="1">
        <v>41677</v>
      </c>
      <c r="E144" s="1">
        <v>41680</v>
      </c>
      <c r="F144">
        <v>936.4</v>
      </c>
      <c r="G144" t="str">
        <f t="shared" si="10"/>
        <v>PiotrBojarun</v>
      </c>
      <c r="H144">
        <f>COUNTIF($G$2:G1143,G144)</f>
        <v>10</v>
      </c>
      <c r="I144">
        <f t="shared" si="11"/>
        <v>4</v>
      </c>
      <c r="J144">
        <f t="shared" si="12"/>
        <v>1038.4000000000001</v>
      </c>
      <c r="K144" t="str">
        <f t="shared" si="13"/>
        <v>Luty</v>
      </c>
      <c r="L144">
        <f t="shared" si="14"/>
        <v>3</v>
      </c>
    </row>
    <row r="145" spans="1:12" x14ac:dyDescent="0.25">
      <c r="A145" t="s">
        <v>131</v>
      </c>
      <c r="B145" t="s">
        <v>142</v>
      </c>
      <c r="C145" t="s">
        <v>27</v>
      </c>
      <c r="D145" s="1">
        <v>41677</v>
      </c>
      <c r="E145" s="1">
        <v>41681</v>
      </c>
      <c r="F145">
        <v>954</v>
      </c>
      <c r="G145" t="str">
        <f t="shared" si="10"/>
        <v>WiktorCzekan</v>
      </c>
      <c r="H145">
        <f>COUNTIF($G$2:G1144,G145)</f>
        <v>10</v>
      </c>
      <c r="I145">
        <f t="shared" si="11"/>
        <v>5</v>
      </c>
      <c r="J145">
        <f t="shared" si="12"/>
        <v>1080</v>
      </c>
      <c r="K145" t="str">
        <f t="shared" si="13"/>
        <v>Luty</v>
      </c>
      <c r="L145">
        <f t="shared" si="14"/>
        <v>4</v>
      </c>
    </row>
    <row r="146" spans="1:12" x14ac:dyDescent="0.25">
      <c r="A146" t="s">
        <v>6</v>
      </c>
      <c r="B146" t="s">
        <v>56</v>
      </c>
      <c r="C146" t="s">
        <v>19</v>
      </c>
      <c r="D146" s="1">
        <v>41677</v>
      </c>
      <c r="E146" s="1">
        <v>41680</v>
      </c>
      <c r="F146">
        <v>936.4</v>
      </c>
      <c r="G146" t="str">
        <f t="shared" si="10"/>
        <v>KarolinaJanes</v>
      </c>
      <c r="H146">
        <f>COUNTIF($G$2:G1145,G146)</f>
        <v>12</v>
      </c>
      <c r="I146">
        <f t="shared" si="11"/>
        <v>4</v>
      </c>
      <c r="J146">
        <f t="shared" si="12"/>
        <v>1038.4000000000001</v>
      </c>
      <c r="K146" t="str">
        <f t="shared" si="13"/>
        <v>Luty</v>
      </c>
      <c r="L146">
        <f t="shared" si="14"/>
        <v>3</v>
      </c>
    </row>
    <row r="147" spans="1:12" x14ac:dyDescent="0.25">
      <c r="A147" t="s">
        <v>115</v>
      </c>
      <c r="B147" t="s">
        <v>140</v>
      </c>
      <c r="C147" t="s">
        <v>59</v>
      </c>
      <c r="D147" s="1">
        <v>41677</v>
      </c>
      <c r="E147" s="1">
        <v>41677</v>
      </c>
      <c r="F147">
        <v>442</v>
      </c>
      <c r="G147" t="str">
        <f t="shared" si="10"/>
        <v>AnnaKaliska</v>
      </c>
      <c r="H147">
        <f>COUNTIF($G$2:G1146,G147)</f>
        <v>15</v>
      </c>
      <c r="I147">
        <f t="shared" si="11"/>
        <v>1</v>
      </c>
      <c r="J147">
        <f t="shared" si="12"/>
        <v>472</v>
      </c>
      <c r="K147" t="str">
        <f t="shared" si="13"/>
        <v>Luty</v>
      </c>
      <c r="L147">
        <f t="shared" si="14"/>
        <v>0</v>
      </c>
    </row>
    <row r="148" spans="1:12" x14ac:dyDescent="0.25">
      <c r="A148" t="s">
        <v>126</v>
      </c>
      <c r="B148" t="s">
        <v>127</v>
      </c>
      <c r="C148" t="s">
        <v>38</v>
      </c>
      <c r="D148" s="1">
        <v>41677</v>
      </c>
      <c r="E148" s="1">
        <v>41679</v>
      </c>
      <c r="F148">
        <v>536.79999999999995</v>
      </c>
      <c r="G148" t="str">
        <f t="shared" si="10"/>
        <v>KacperKrajewski</v>
      </c>
      <c r="H148">
        <f>COUNTIF($G$2:G1147,G148)</f>
        <v>10</v>
      </c>
      <c r="I148">
        <f t="shared" si="11"/>
        <v>3</v>
      </c>
      <c r="J148">
        <f t="shared" si="12"/>
        <v>614.79999999999995</v>
      </c>
      <c r="K148" t="str">
        <f t="shared" si="13"/>
        <v>Luty</v>
      </c>
      <c r="L148">
        <f t="shared" si="14"/>
        <v>2</v>
      </c>
    </row>
    <row r="149" spans="1:12" x14ac:dyDescent="0.25">
      <c r="A149" t="s">
        <v>73</v>
      </c>
      <c r="B149" t="s">
        <v>74</v>
      </c>
      <c r="C149" t="s">
        <v>30</v>
      </c>
      <c r="D149" s="1">
        <v>41677</v>
      </c>
      <c r="E149" s="1">
        <v>41677</v>
      </c>
      <c r="F149">
        <v>212.5</v>
      </c>
      <c r="G149" t="str">
        <f t="shared" si="10"/>
        <v>WojciechKrokus</v>
      </c>
      <c r="H149">
        <f>COUNTIF($G$2:G1148,G149)</f>
        <v>10</v>
      </c>
      <c r="I149">
        <f t="shared" si="11"/>
        <v>1</v>
      </c>
      <c r="J149">
        <f t="shared" si="12"/>
        <v>242.5</v>
      </c>
      <c r="K149" t="str">
        <f t="shared" si="13"/>
        <v>Luty</v>
      </c>
      <c r="L149">
        <f t="shared" si="14"/>
        <v>0</v>
      </c>
    </row>
    <row r="150" spans="1:12" x14ac:dyDescent="0.25">
      <c r="A150" t="s">
        <v>101</v>
      </c>
      <c r="B150" t="s">
        <v>102</v>
      </c>
      <c r="C150" t="s">
        <v>59</v>
      </c>
      <c r="D150" s="1">
        <v>41677</v>
      </c>
      <c r="E150" s="1">
        <v>41679</v>
      </c>
      <c r="F150">
        <v>760</v>
      </c>
      <c r="G150" t="str">
        <f t="shared" si="10"/>
        <v>MichalinaLamda</v>
      </c>
      <c r="H150">
        <f>COUNTIF($G$2:G1149,G150)</f>
        <v>9</v>
      </c>
      <c r="I150">
        <f t="shared" si="11"/>
        <v>3</v>
      </c>
      <c r="J150">
        <f t="shared" si="12"/>
        <v>838</v>
      </c>
      <c r="K150" t="str">
        <f t="shared" si="13"/>
        <v>Luty</v>
      </c>
      <c r="L150">
        <f t="shared" si="14"/>
        <v>2</v>
      </c>
    </row>
    <row r="151" spans="1:12" x14ac:dyDescent="0.25">
      <c r="A151" t="s">
        <v>143</v>
      </c>
      <c r="B151" t="s">
        <v>144</v>
      </c>
      <c r="C151" t="s">
        <v>27</v>
      </c>
      <c r="D151" s="1">
        <v>41677</v>
      </c>
      <c r="E151" s="1">
        <v>41678</v>
      </c>
      <c r="F151">
        <v>570</v>
      </c>
      <c r="G151" t="str">
        <f t="shared" si="10"/>
        <v>BogumiLubelski</v>
      </c>
      <c r="H151">
        <f>COUNTIF($G$2:G1150,G151)</f>
        <v>12</v>
      </c>
      <c r="I151">
        <f t="shared" si="11"/>
        <v>2</v>
      </c>
      <c r="J151">
        <f t="shared" si="12"/>
        <v>624</v>
      </c>
      <c r="K151" t="str">
        <f t="shared" si="13"/>
        <v>Luty</v>
      </c>
      <c r="L151">
        <f t="shared" si="14"/>
        <v>1</v>
      </c>
    </row>
    <row r="152" spans="1:12" x14ac:dyDescent="0.25">
      <c r="A152" t="s">
        <v>73</v>
      </c>
      <c r="B152" t="s">
        <v>104</v>
      </c>
      <c r="C152" t="s">
        <v>47</v>
      </c>
      <c r="D152" s="1">
        <v>41677</v>
      </c>
      <c r="E152" s="1">
        <v>41679</v>
      </c>
      <c r="F152">
        <v>689.8</v>
      </c>
      <c r="G152" t="str">
        <f t="shared" si="10"/>
        <v>WojciechMagierowcz</v>
      </c>
      <c r="H152">
        <f>COUNTIF($G$2:G1151,G152)</f>
        <v>8</v>
      </c>
      <c r="I152">
        <f t="shared" si="11"/>
        <v>3</v>
      </c>
      <c r="J152">
        <f t="shared" si="12"/>
        <v>767.8</v>
      </c>
      <c r="K152" t="str">
        <f t="shared" si="13"/>
        <v>Luty</v>
      </c>
      <c r="L152">
        <f t="shared" si="14"/>
        <v>2</v>
      </c>
    </row>
    <row r="153" spans="1:12" x14ac:dyDescent="0.25">
      <c r="A153" t="s">
        <v>93</v>
      </c>
      <c r="B153" t="s">
        <v>106</v>
      </c>
      <c r="C153" t="s">
        <v>66</v>
      </c>
      <c r="D153" s="1">
        <v>41677</v>
      </c>
      <c r="E153" s="1">
        <v>41681</v>
      </c>
      <c r="F153">
        <v>1019.7</v>
      </c>
      <c r="G153" t="str">
        <f t="shared" si="10"/>
        <v>ZofiaMaselska</v>
      </c>
      <c r="H153">
        <f>COUNTIF($G$2:G1152,G153)</f>
        <v>11</v>
      </c>
      <c r="I153">
        <f t="shared" si="11"/>
        <v>5</v>
      </c>
      <c r="J153">
        <f t="shared" si="12"/>
        <v>1145.7</v>
      </c>
      <c r="K153" t="str">
        <f t="shared" si="13"/>
        <v>Luty</v>
      </c>
      <c r="L153">
        <f t="shared" si="14"/>
        <v>4</v>
      </c>
    </row>
    <row r="154" spans="1:12" x14ac:dyDescent="0.25">
      <c r="A154" t="s">
        <v>145</v>
      </c>
      <c r="B154" t="s">
        <v>146</v>
      </c>
      <c r="C154" t="s">
        <v>8</v>
      </c>
      <c r="D154" s="1">
        <v>41677</v>
      </c>
      <c r="E154" s="1">
        <v>41678</v>
      </c>
      <c r="F154">
        <v>891</v>
      </c>
      <c r="G154" t="str">
        <f t="shared" si="10"/>
        <v>ZytaMazurkiewicz</v>
      </c>
      <c r="H154">
        <f>COUNTIF($G$2:G1153,G154)</f>
        <v>7</v>
      </c>
      <c r="I154">
        <f t="shared" si="11"/>
        <v>2</v>
      </c>
      <c r="J154">
        <f t="shared" si="12"/>
        <v>945</v>
      </c>
      <c r="K154" t="str">
        <f t="shared" si="13"/>
        <v>Luty</v>
      </c>
      <c r="L154">
        <f t="shared" si="14"/>
        <v>1</v>
      </c>
    </row>
    <row r="155" spans="1:12" x14ac:dyDescent="0.25">
      <c r="A155" t="s">
        <v>147</v>
      </c>
      <c r="B155" t="s">
        <v>148</v>
      </c>
      <c r="C155" t="s">
        <v>11</v>
      </c>
      <c r="D155" s="1">
        <v>41677</v>
      </c>
      <c r="E155" s="1">
        <v>41678</v>
      </c>
      <c r="F155">
        <v>295.39999999999998</v>
      </c>
      <c r="G155" t="str">
        <f t="shared" si="10"/>
        <v>MariaOzimek</v>
      </c>
      <c r="H155">
        <f>COUNTIF($G$2:G1154,G155)</f>
        <v>8</v>
      </c>
      <c r="I155">
        <f t="shared" si="11"/>
        <v>2</v>
      </c>
      <c r="J155">
        <f t="shared" si="12"/>
        <v>349.4</v>
      </c>
      <c r="K155" t="str">
        <f t="shared" si="13"/>
        <v>Luty</v>
      </c>
      <c r="L155">
        <f t="shared" si="14"/>
        <v>1</v>
      </c>
    </row>
    <row r="156" spans="1:12" x14ac:dyDescent="0.25">
      <c r="A156" t="s">
        <v>119</v>
      </c>
      <c r="B156" t="s">
        <v>120</v>
      </c>
      <c r="C156" t="s">
        <v>8</v>
      </c>
      <c r="D156" s="1">
        <v>41677</v>
      </c>
      <c r="E156" s="1">
        <v>41678</v>
      </c>
      <c r="F156">
        <v>891</v>
      </c>
      <c r="G156" t="str">
        <f t="shared" si="10"/>
        <v>MalwinaPapkin</v>
      </c>
      <c r="H156">
        <f>COUNTIF($G$2:G1155,G156)</f>
        <v>11</v>
      </c>
      <c r="I156">
        <f t="shared" si="11"/>
        <v>2</v>
      </c>
      <c r="J156">
        <f t="shared" si="12"/>
        <v>945</v>
      </c>
      <c r="K156" t="str">
        <f t="shared" si="13"/>
        <v>Luty</v>
      </c>
      <c r="L156">
        <f t="shared" si="14"/>
        <v>1</v>
      </c>
    </row>
    <row r="157" spans="1:12" x14ac:dyDescent="0.25">
      <c r="A157" t="s">
        <v>134</v>
      </c>
      <c r="B157" t="s">
        <v>149</v>
      </c>
      <c r="C157" t="s">
        <v>30</v>
      </c>
      <c r="D157" s="1">
        <v>41677</v>
      </c>
      <c r="E157" s="1">
        <v>41681</v>
      </c>
      <c r="F157">
        <v>688.5</v>
      </c>
      <c r="G157" t="str">
        <f t="shared" si="10"/>
        <v>ZuzannaPiotrkowska</v>
      </c>
      <c r="H157">
        <f>COUNTIF($G$2:G1156,G157)</f>
        <v>15</v>
      </c>
      <c r="I157">
        <f t="shared" si="11"/>
        <v>5</v>
      </c>
      <c r="J157">
        <f t="shared" si="12"/>
        <v>814.5</v>
      </c>
      <c r="K157" t="str">
        <f t="shared" si="13"/>
        <v>Luty</v>
      </c>
      <c r="L157">
        <f t="shared" si="14"/>
        <v>4</v>
      </c>
    </row>
    <row r="158" spans="1:12" x14ac:dyDescent="0.25">
      <c r="A158" t="s">
        <v>111</v>
      </c>
      <c r="B158" t="s">
        <v>112</v>
      </c>
      <c r="C158" t="s">
        <v>66</v>
      </c>
      <c r="D158" s="1">
        <v>41677</v>
      </c>
      <c r="E158" s="1">
        <v>41679</v>
      </c>
      <c r="F158">
        <v>663.7</v>
      </c>
      <c r="G158" t="str">
        <f t="shared" si="10"/>
        <v>GrzegorzPodolski</v>
      </c>
      <c r="H158">
        <f>COUNTIF($G$2:G1157,G158)</f>
        <v>14</v>
      </c>
      <c r="I158">
        <f t="shared" si="11"/>
        <v>3</v>
      </c>
      <c r="J158">
        <f t="shared" si="12"/>
        <v>741.7</v>
      </c>
      <c r="K158" t="str">
        <f t="shared" si="13"/>
        <v>Luty</v>
      </c>
      <c r="L158">
        <f t="shared" si="14"/>
        <v>2</v>
      </c>
    </row>
    <row r="159" spans="1:12" x14ac:dyDescent="0.25">
      <c r="A159" t="s">
        <v>15</v>
      </c>
      <c r="B159" t="s">
        <v>16</v>
      </c>
      <c r="C159" t="s">
        <v>30</v>
      </c>
      <c r="D159" s="1">
        <v>41677</v>
      </c>
      <c r="E159" s="1">
        <v>41680</v>
      </c>
      <c r="F159">
        <v>569.5</v>
      </c>
      <c r="G159" t="str">
        <f t="shared" si="10"/>
        <v>PiotrRoman</v>
      </c>
      <c r="H159">
        <f>COUNTIF($G$2:G1158,G159)</f>
        <v>13</v>
      </c>
      <c r="I159">
        <f t="shared" si="11"/>
        <v>4</v>
      </c>
      <c r="J159">
        <f t="shared" si="12"/>
        <v>671.5</v>
      </c>
      <c r="K159" t="str">
        <f t="shared" si="13"/>
        <v>Luty</v>
      </c>
      <c r="L159">
        <f t="shared" si="14"/>
        <v>3</v>
      </c>
    </row>
    <row r="160" spans="1:12" x14ac:dyDescent="0.25">
      <c r="A160" t="s">
        <v>54</v>
      </c>
      <c r="B160" t="s">
        <v>55</v>
      </c>
      <c r="C160" t="s">
        <v>27</v>
      </c>
      <c r="D160" s="1">
        <v>41680</v>
      </c>
      <c r="E160" s="1">
        <v>41680</v>
      </c>
      <c r="F160">
        <v>442</v>
      </c>
      <c r="G160" t="str">
        <f t="shared" si="10"/>
        <v>PaulinaBasala</v>
      </c>
      <c r="H160">
        <f>COUNTIF($G$2:G1159,G160)</f>
        <v>8</v>
      </c>
      <c r="I160">
        <f t="shared" si="11"/>
        <v>1</v>
      </c>
      <c r="J160">
        <f t="shared" si="12"/>
        <v>472</v>
      </c>
      <c r="K160" t="str">
        <f t="shared" si="13"/>
        <v>Luty</v>
      </c>
      <c r="L160">
        <f t="shared" si="14"/>
        <v>0</v>
      </c>
    </row>
    <row r="161" spans="1:12" x14ac:dyDescent="0.25">
      <c r="A161" t="s">
        <v>33</v>
      </c>
      <c r="B161" t="s">
        <v>41</v>
      </c>
      <c r="C161" t="s">
        <v>19</v>
      </c>
      <c r="D161" s="1">
        <v>41680</v>
      </c>
      <c r="E161" s="1">
        <v>41680</v>
      </c>
      <c r="F161">
        <v>513.4</v>
      </c>
      <c r="G161" t="str">
        <f t="shared" si="10"/>
        <v>AndrzejKolarski</v>
      </c>
      <c r="H161">
        <f>COUNTIF($G$2:G1160,G161)</f>
        <v>14</v>
      </c>
      <c r="I161">
        <f t="shared" si="11"/>
        <v>1</v>
      </c>
      <c r="J161">
        <f t="shared" si="12"/>
        <v>543.4</v>
      </c>
      <c r="K161" t="str">
        <f t="shared" si="13"/>
        <v>Luty</v>
      </c>
      <c r="L161">
        <f t="shared" si="14"/>
        <v>0</v>
      </c>
    </row>
    <row r="162" spans="1:12" x14ac:dyDescent="0.25">
      <c r="A162" t="s">
        <v>107</v>
      </c>
      <c r="B162" t="s">
        <v>108</v>
      </c>
      <c r="C162" t="s">
        <v>30</v>
      </c>
      <c r="D162" s="1">
        <v>41680</v>
      </c>
      <c r="E162" s="1">
        <v>41681</v>
      </c>
      <c r="F162">
        <v>331.5</v>
      </c>
      <c r="G162" t="str">
        <f t="shared" si="10"/>
        <v>KazimieraParczewska</v>
      </c>
      <c r="H162">
        <f>COUNTIF($G$2:G1161,G162)</f>
        <v>11</v>
      </c>
      <c r="I162">
        <f t="shared" si="11"/>
        <v>2</v>
      </c>
      <c r="J162">
        <f t="shared" si="12"/>
        <v>385.5</v>
      </c>
      <c r="K162" t="str">
        <f t="shared" si="13"/>
        <v>Luty</v>
      </c>
      <c r="L162">
        <f t="shared" si="14"/>
        <v>1</v>
      </c>
    </row>
    <row r="163" spans="1:12" x14ac:dyDescent="0.25">
      <c r="A163" t="s">
        <v>54</v>
      </c>
      <c r="B163" t="s">
        <v>81</v>
      </c>
      <c r="C163" t="s">
        <v>19</v>
      </c>
      <c r="D163" s="1">
        <v>41682</v>
      </c>
      <c r="E163" s="1">
        <v>41682</v>
      </c>
      <c r="F163">
        <v>513.4</v>
      </c>
      <c r="G163" t="str">
        <f t="shared" si="10"/>
        <v>PaulinaChorzowska</v>
      </c>
      <c r="H163">
        <f>COUNTIF($G$2:G1162,G163)</f>
        <v>10</v>
      </c>
      <c r="I163">
        <f t="shared" si="11"/>
        <v>1</v>
      </c>
      <c r="J163">
        <f t="shared" si="12"/>
        <v>543.4</v>
      </c>
      <c r="K163" t="str">
        <f t="shared" si="13"/>
        <v>Luty</v>
      </c>
      <c r="L163">
        <f t="shared" si="14"/>
        <v>0</v>
      </c>
    </row>
    <row r="164" spans="1:12" x14ac:dyDescent="0.25">
      <c r="A164" t="s">
        <v>86</v>
      </c>
      <c r="B164" t="s">
        <v>150</v>
      </c>
      <c r="C164" t="s">
        <v>30</v>
      </c>
      <c r="D164" s="1">
        <v>41684</v>
      </c>
      <c r="E164" s="1">
        <v>41686</v>
      </c>
      <c r="F164">
        <v>450.5</v>
      </c>
      <c r="G164" t="str">
        <f t="shared" si="10"/>
        <v>AdamFalski</v>
      </c>
      <c r="H164">
        <f>COUNTIF($G$2:G1163,G164)</f>
        <v>8</v>
      </c>
      <c r="I164">
        <f t="shared" si="11"/>
        <v>3</v>
      </c>
      <c r="J164">
        <f t="shared" si="12"/>
        <v>528.5</v>
      </c>
      <c r="K164" t="str">
        <f t="shared" si="13"/>
        <v>Luty</v>
      </c>
      <c r="L164">
        <f t="shared" si="14"/>
        <v>2</v>
      </c>
    </row>
    <row r="165" spans="1:12" x14ac:dyDescent="0.25">
      <c r="A165" t="s">
        <v>99</v>
      </c>
      <c r="B165" t="s">
        <v>100</v>
      </c>
      <c r="C165" t="s">
        <v>19</v>
      </c>
      <c r="D165" s="1">
        <v>41684</v>
      </c>
      <c r="E165" s="1">
        <v>41686</v>
      </c>
      <c r="F165">
        <v>795.4</v>
      </c>
      <c r="G165" t="str">
        <f t="shared" si="10"/>
        <v>EwaKwiska</v>
      </c>
      <c r="H165">
        <f>COUNTIF($G$2:G1164,G165)</f>
        <v>8</v>
      </c>
      <c r="I165">
        <f t="shared" si="11"/>
        <v>3</v>
      </c>
      <c r="J165">
        <f t="shared" si="12"/>
        <v>873.4</v>
      </c>
      <c r="K165" t="str">
        <f t="shared" si="13"/>
        <v>Luty</v>
      </c>
      <c r="L165">
        <f t="shared" si="14"/>
        <v>2</v>
      </c>
    </row>
    <row r="166" spans="1:12" x14ac:dyDescent="0.25">
      <c r="A166" t="s">
        <v>151</v>
      </c>
      <c r="B166" t="s">
        <v>152</v>
      </c>
      <c r="C166" t="s">
        <v>30</v>
      </c>
      <c r="D166" s="1">
        <v>41684</v>
      </c>
      <c r="E166" s="1">
        <v>41684</v>
      </c>
      <c r="F166">
        <v>212.5</v>
      </c>
      <c r="G166" t="str">
        <f t="shared" si="10"/>
        <v>TeresaMoskiewska</v>
      </c>
      <c r="H166">
        <f>COUNTIF($G$2:G1165,G166)</f>
        <v>11</v>
      </c>
      <c r="I166">
        <f t="shared" si="11"/>
        <v>1</v>
      </c>
      <c r="J166">
        <f t="shared" si="12"/>
        <v>242.5</v>
      </c>
      <c r="K166" t="str">
        <f t="shared" si="13"/>
        <v>Luty</v>
      </c>
      <c r="L166">
        <f t="shared" si="14"/>
        <v>0</v>
      </c>
    </row>
    <row r="167" spans="1:12" x14ac:dyDescent="0.25">
      <c r="A167" t="s">
        <v>52</v>
      </c>
      <c r="B167" t="s">
        <v>53</v>
      </c>
      <c r="C167" t="s">
        <v>72</v>
      </c>
      <c r="D167" s="1">
        <v>41684</v>
      </c>
      <c r="E167" s="1">
        <v>41686</v>
      </c>
      <c r="F167">
        <v>892.7</v>
      </c>
      <c r="G167" t="str">
        <f t="shared" si="10"/>
        <v>LidiaOpolska</v>
      </c>
      <c r="H167">
        <f>COUNTIF($G$2:G1166,G167)</f>
        <v>8</v>
      </c>
      <c r="I167">
        <f t="shared" si="11"/>
        <v>3</v>
      </c>
      <c r="J167">
        <f t="shared" si="12"/>
        <v>970.7</v>
      </c>
      <c r="K167" t="str">
        <f t="shared" si="13"/>
        <v>Luty</v>
      </c>
      <c r="L167">
        <f t="shared" si="14"/>
        <v>2</v>
      </c>
    </row>
    <row r="168" spans="1:12" x14ac:dyDescent="0.25">
      <c r="A168" t="s">
        <v>31</v>
      </c>
      <c r="B168" t="s">
        <v>77</v>
      </c>
      <c r="C168" t="s">
        <v>66</v>
      </c>
      <c r="D168" s="1">
        <v>41684</v>
      </c>
      <c r="E168" s="1">
        <v>41688</v>
      </c>
      <c r="F168">
        <v>1019.7</v>
      </c>
      <c r="G168" t="str">
        <f t="shared" si="10"/>
        <v>SebastianPuchacz</v>
      </c>
      <c r="H168">
        <f>COUNTIF($G$2:G1167,G168)</f>
        <v>12</v>
      </c>
      <c r="I168">
        <f t="shared" si="11"/>
        <v>5</v>
      </c>
      <c r="J168">
        <f t="shared" si="12"/>
        <v>1145.7</v>
      </c>
      <c r="K168" t="str">
        <f t="shared" si="13"/>
        <v>Luty</v>
      </c>
      <c r="L168">
        <f t="shared" si="14"/>
        <v>4</v>
      </c>
    </row>
    <row r="169" spans="1:12" x14ac:dyDescent="0.25">
      <c r="A169" t="s">
        <v>113</v>
      </c>
      <c r="B169" t="s">
        <v>114</v>
      </c>
      <c r="C169" t="s">
        <v>11</v>
      </c>
      <c r="D169" s="1">
        <v>41684</v>
      </c>
      <c r="E169" s="1">
        <v>41687</v>
      </c>
      <c r="F169">
        <v>573.4</v>
      </c>
      <c r="G169" t="str">
        <f t="shared" si="10"/>
        <v>TomaszRzepka</v>
      </c>
      <c r="H169">
        <f>COUNTIF($G$2:G1168,G169)</f>
        <v>17</v>
      </c>
      <c r="I169">
        <f t="shared" si="11"/>
        <v>4</v>
      </c>
      <c r="J169">
        <f t="shared" si="12"/>
        <v>675.4</v>
      </c>
      <c r="K169" t="str">
        <f t="shared" si="13"/>
        <v>Luty</v>
      </c>
      <c r="L169">
        <f t="shared" si="14"/>
        <v>3</v>
      </c>
    </row>
    <row r="170" spans="1:12" x14ac:dyDescent="0.25">
      <c r="A170" t="s">
        <v>109</v>
      </c>
      <c r="B170" t="s">
        <v>110</v>
      </c>
      <c r="C170" t="s">
        <v>38</v>
      </c>
      <c r="D170" s="1">
        <v>41685</v>
      </c>
      <c r="E170" s="1">
        <v>41687</v>
      </c>
      <c r="F170">
        <v>536.79999999999995</v>
      </c>
      <c r="G170" t="str">
        <f t="shared" si="10"/>
        <v>KatarzynaPiotrowska</v>
      </c>
      <c r="H170">
        <f>COUNTIF($G$2:G1169,G170)</f>
        <v>10</v>
      </c>
      <c r="I170">
        <f t="shared" si="11"/>
        <v>3</v>
      </c>
      <c r="J170">
        <f t="shared" si="12"/>
        <v>614.79999999999995</v>
      </c>
      <c r="K170" t="str">
        <f t="shared" si="13"/>
        <v>Luty</v>
      </c>
      <c r="L170">
        <f t="shared" si="14"/>
        <v>2</v>
      </c>
    </row>
    <row r="171" spans="1:12" x14ac:dyDescent="0.25">
      <c r="A171" t="s">
        <v>64</v>
      </c>
      <c r="B171" t="s">
        <v>65</v>
      </c>
      <c r="C171" t="s">
        <v>17</v>
      </c>
      <c r="D171" s="1">
        <v>41685</v>
      </c>
      <c r="E171" s="1">
        <v>41686</v>
      </c>
      <c r="F171">
        <v>706.5</v>
      </c>
      <c r="G171" t="str">
        <f t="shared" si="10"/>
        <v>KarolWitkiewicz</v>
      </c>
      <c r="H171">
        <f>COUNTIF($G$2:G1170,G171)</f>
        <v>8</v>
      </c>
      <c r="I171">
        <f t="shared" si="11"/>
        <v>2</v>
      </c>
      <c r="J171">
        <f t="shared" si="12"/>
        <v>760.5</v>
      </c>
      <c r="K171" t="str">
        <f t="shared" si="13"/>
        <v>Luty</v>
      </c>
      <c r="L171">
        <f t="shared" si="14"/>
        <v>1</v>
      </c>
    </row>
    <row r="172" spans="1:12" x14ac:dyDescent="0.25">
      <c r="A172" t="s">
        <v>22</v>
      </c>
      <c r="B172" t="s">
        <v>23</v>
      </c>
      <c r="C172" t="s">
        <v>72</v>
      </c>
      <c r="D172" s="1">
        <v>41689</v>
      </c>
      <c r="E172" s="1">
        <v>41693</v>
      </c>
      <c r="F172">
        <v>1290.7</v>
      </c>
      <c r="G172" t="str">
        <f t="shared" si="10"/>
        <v>PatrycjaAndrycz</v>
      </c>
      <c r="H172">
        <f>COUNTIF($G$2:G1171,G172)</f>
        <v>12</v>
      </c>
      <c r="I172">
        <f t="shared" si="11"/>
        <v>5</v>
      </c>
      <c r="J172">
        <f t="shared" si="12"/>
        <v>1416.7</v>
      </c>
      <c r="K172" t="str">
        <f t="shared" si="13"/>
        <v>Luty</v>
      </c>
      <c r="L172">
        <f t="shared" si="14"/>
        <v>4</v>
      </c>
    </row>
    <row r="173" spans="1:12" x14ac:dyDescent="0.25">
      <c r="A173" t="s">
        <v>115</v>
      </c>
      <c r="B173" t="s">
        <v>153</v>
      </c>
      <c r="C173" t="s">
        <v>30</v>
      </c>
      <c r="D173" s="1">
        <v>41689</v>
      </c>
      <c r="E173" s="1">
        <v>41693</v>
      </c>
      <c r="F173">
        <v>688.5</v>
      </c>
      <c r="G173" t="str">
        <f t="shared" si="10"/>
        <v>AnnaAugustowska</v>
      </c>
      <c r="H173">
        <f>COUNTIF($G$2:G1172,G173)</f>
        <v>9</v>
      </c>
      <c r="I173">
        <f t="shared" si="11"/>
        <v>5</v>
      </c>
      <c r="J173">
        <f t="shared" si="12"/>
        <v>814.5</v>
      </c>
      <c r="K173" t="str">
        <f t="shared" si="13"/>
        <v>Luty</v>
      </c>
      <c r="L173">
        <f t="shared" si="14"/>
        <v>4</v>
      </c>
    </row>
    <row r="174" spans="1:12" x14ac:dyDescent="0.25">
      <c r="A174" t="s">
        <v>131</v>
      </c>
      <c r="B174" t="s">
        <v>154</v>
      </c>
      <c r="C174" t="s">
        <v>27</v>
      </c>
      <c r="D174" s="1">
        <v>41689</v>
      </c>
      <c r="E174" s="1">
        <v>41690</v>
      </c>
      <c r="F174">
        <v>570</v>
      </c>
      <c r="G174" t="str">
        <f t="shared" si="10"/>
        <v>WiktorBudzis</v>
      </c>
      <c r="H174">
        <f>COUNTIF($G$2:G1173,G174)</f>
        <v>12</v>
      </c>
      <c r="I174">
        <f t="shared" si="11"/>
        <v>2</v>
      </c>
      <c r="J174">
        <f t="shared" si="12"/>
        <v>624</v>
      </c>
      <c r="K174" t="str">
        <f t="shared" si="13"/>
        <v>Luty</v>
      </c>
      <c r="L174">
        <f t="shared" si="14"/>
        <v>1</v>
      </c>
    </row>
    <row r="175" spans="1:12" x14ac:dyDescent="0.25">
      <c r="A175" t="s">
        <v>25</v>
      </c>
      <c r="B175" t="s">
        <v>67</v>
      </c>
      <c r="C175" t="s">
        <v>17</v>
      </c>
      <c r="D175" s="1">
        <v>41689</v>
      </c>
      <c r="E175" s="1">
        <v>41692</v>
      </c>
      <c r="F175">
        <v>1116.5</v>
      </c>
      <c r="G175" t="str">
        <f t="shared" si="10"/>
        <v>JerzyDusznicki</v>
      </c>
      <c r="H175">
        <f>COUNTIF($G$2:G1174,G175)</f>
        <v>13</v>
      </c>
      <c r="I175">
        <f t="shared" si="11"/>
        <v>4</v>
      </c>
      <c r="J175">
        <f t="shared" si="12"/>
        <v>1218.5</v>
      </c>
      <c r="K175" t="str">
        <f t="shared" si="13"/>
        <v>Luty</v>
      </c>
      <c r="L175">
        <f t="shared" si="14"/>
        <v>3</v>
      </c>
    </row>
    <row r="176" spans="1:12" x14ac:dyDescent="0.25">
      <c r="A176" t="s">
        <v>50</v>
      </c>
      <c r="B176" t="s">
        <v>51</v>
      </c>
      <c r="C176" t="s">
        <v>8</v>
      </c>
      <c r="D176" s="1">
        <v>41689</v>
      </c>
      <c r="E176" s="1">
        <v>41690</v>
      </c>
      <c r="F176">
        <v>891</v>
      </c>
      <c r="G176" t="str">
        <f t="shared" si="10"/>
        <v>OliviaGabor</v>
      </c>
      <c r="H176">
        <f>COUNTIF($G$2:G1175,G176)</f>
        <v>16</v>
      </c>
      <c r="I176">
        <f t="shared" si="11"/>
        <v>2</v>
      </c>
      <c r="J176">
        <f t="shared" si="12"/>
        <v>945</v>
      </c>
      <c r="K176" t="str">
        <f t="shared" si="13"/>
        <v>Luty</v>
      </c>
      <c r="L176">
        <f t="shared" si="14"/>
        <v>1</v>
      </c>
    </row>
    <row r="177" spans="1:12" x14ac:dyDescent="0.25">
      <c r="A177" t="s">
        <v>70</v>
      </c>
      <c r="B177" t="s">
        <v>71</v>
      </c>
      <c r="C177" t="s">
        <v>38</v>
      </c>
      <c r="D177" s="1">
        <v>41689</v>
      </c>
      <c r="E177" s="1">
        <v>41692</v>
      </c>
      <c r="F177">
        <v>665.8</v>
      </c>
      <c r="G177" t="str">
        <f t="shared" si="10"/>
        <v>MarekHolski</v>
      </c>
      <c r="H177">
        <f>COUNTIF($G$2:G1176,G177)</f>
        <v>7</v>
      </c>
      <c r="I177">
        <f t="shared" si="11"/>
        <v>4</v>
      </c>
      <c r="J177">
        <f t="shared" si="12"/>
        <v>767.8</v>
      </c>
      <c r="K177" t="str">
        <f t="shared" si="13"/>
        <v>Luty</v>
      </c>
      <c r="L177">
        <f t="shared" si="14"/>
        <v>3</v>
      </c>
    </row>
    <row r="178" spans="1:12" x14ac:dyDescent="0.25">
      <c r="A178" t="s">
        <v>33</v>
      </c>
      <c r="B178" t="s">
        <v>41</v>
      </c>
      <c r="C178" t="s">
        <v>11</v>
      </c>
      <c r="D178" s="1">
        <v>41689</v>
      </c>
      <c r="E178" s="1">
        <v>41691</v>
      </c>
      <c r="F178">
        <v>434.4</v>
      </c>
      <c r="G178" t="str">
        <f t="shared" si="10"/>
        <v>AndrzejKolarski</v>
      </c>
      <c r="H178">
        <f>COUNTIF($G$2:G1177,G178)</f>
        <v>14</v>
      </c>
      <c r="I178">
        <f t="shared" si="11"/>
        <v>3</v>
      </c>
      <c r="J178">
        <f t="shared" si="12"/>
        <v>512.4</v>
      </c>
      <c r="K178" t="str">
        <f t="shared" si="13"/>
        <v>Luty</v>
      </c>
      <c r="L178">
        <f t="shared" si="14"/>
        <v>2</v>
      </c>
    </row>
    <row r="179" spans="1:12" x14ac:dyDescent="0.25">
      <c r="A179" t="s">
        <v>9</v>
      </c>
      <c r="B179" t="s">
        <v>10</v>
      </c>
      <c r="C179" t="s">
        <v>24</v>
      </c>
      <c r="D179" s="1">
        <v>41689</v>
      </c>
      <c r="E179" s="1">
        <v>41691</v>
      </c>
      <c r="F179">
        <v>588.70000000000005</v>
      </c>
      <c r="G179" t="str">
        <f t="shared" si="10"/>
        <v>JustynaKolska</v>
      </c>
      <c r="H179">
        <f>COUNTIF($G$2:G1178,G179)</f>
        <v>8</v>
      </c>
      <c r="I179">
        <f t="shared" si="11"/>
        <v>3</v>
      </c>
      <c r="J179">
        <f t="shared" si="12"/>
        <v>666.7</v>
      </c>
      <c r="K179" t="str">
        <f t="shared" si="13"/>
        <v>Luty</v>
      </c>
      <c r="L179">
        <f t="shared" si="14"/>
        <v>2</v>
      </c>
    </row>
    <row r="180" spans="1:12" x14ac:dyDescent="0.25">
      <c r="A180" t="s">
        <v>15</v>
      </c>
      <c r="B180" t="s">
        <v>105</v>
      </c>
      <c r="C180" t="s">
        <v>66</v>
      </c>
      <c r="D180" s="1">
        <v>41689</v>
      </c>
      <c r="E180" s="1">
        <v>41692</v>
      </c>
      <c r="F180">
        <v>841.7</v>
      </c>
      <c r="G180" t="str">
        <f t="shared" si="10"/>
        <v>PiotrMalski</v>
      </c>
      <c r="H180">
        <f>COUNTIF($G$2:G1179,G180)</f>
        <v>5</v>
      </c>
      <c r="I180">
        <f t="shared" si="11"/>
        <v>4</v>
      </c>
      <c r="J180">
        <f t="shared" si="12"/>
        <v>943.7</v>
      </c>
      <c r="K180" t="str">
        <f t="shared" si="13"/>
        <v>Luty</v>
      </c>
      <c r="L180">
        <f t="shared" si="14"/>
        <v>3</v>
      </c>
    </row>
    <row r="181" spans="1:12" x14ac:dyDescent="0.25">
      <c r="A181" t="s">
        <v>73</v>
      </c>
      <c r="B181" t="s">
        <v>155</v>
      </c>
      <c r="C181" t="s">
        <v>19</v>
      </c>
      <c r="D181" s="1">
        <v>41689</v>
      </c>
      <c r="E181" s="1">
        <v>41690</v>
      </c>
      <c r="F181">
        <v>654.4</v>
      </c>
      <c r="G181" t="str">
        <f t="shared" si="10"/>
        <v>WojciechMazowiecki</v>
      </c>
      <c r="H181">
        <f>COUNTIF($G$2:G1180,G181)</f>
        <v>7</v>
      </c>
      <c r="I181">
        <f t="shared" si="11"/>
        <v>2</v>
      </c>
      <c r="J181">
        <f t="shared" si="12"/>
        <v>708.4</v>
      </c>
      <c r="K181" t="str">
        <f t="shared" si="13"/>
        <v>Luty</v>
      </c>
      <c r="L181">
        <f t="shared" si="14"/>
        <v>1</v>
      </c>
    </row>
    <row r="182" spans="1:12" x14ac:dyDescent="0.25">
      <c r="A182" t="s">
        <v>151</v>
      </c>
      <c r="B182" t="s">
        <v>152</v>
      </c>
      <c r="C182" t="s">
        <v>17</v>
      </c>
      <c r="D182" s="1">
        <v>41689</v>
      </c>
      <c r="E182" s="1">
        <v>41690</v>
      </c>
      <c r="F182">
        <v>706.5</v>
      </c>
      <c r="G182" t="str">
        <f t="shared" si="10"/>
        <v>TeresaMoskiewska</v>
      </c>
      <c r="H182">
        <f>COUNTIF($G$2:G1181,G182)</f>
        <v>11</v>
      </c>
      <c r="I182">
        <f t="shared" si="11"/>
        <v>2</v>
      </c>
      <c r="J182">
        <f t="shared" si="12"/>
        <v>760.5</v>
      </c>
      <c r="K182" t="str">
        <f t="shared" si="13"/>
        <v>Luty</v>
      </c>
      <c r="L182">
        <f t="shared" si="14"/>
        <v>1</v>
      </c>
    </row>
    <row r="183" spans="1:12" x14ac:dyDescent="0.25">
      <c r="A183" t="s">
        <v>156</v>
      </c>
      <c r="B183" t="s">
        <v>157</v>
      </c>
      <c r="C183" t="s">
        <v>17</v>
      </c>
      <c r="D183" s="1">
        <v>41689</v>
      </c>
      <c r="E183" s="1">
        <v>41693</v>
      </c>
      <c r="F183">
        <v>1321.5</v>
      </c>
      <c r="G183" t="str">
        <f t="shared" si="10"/>
        <v>IrmaOpoczna</v>
      </c>
      <c r="H183">
        <f>COUNTIF($G$2:G1182,G183)</f>
        <v>9</v>
      </c>
      <c r="I183">
        <f t="shared" si="11"/>
        <v>5</v>
      </c>
      <c r="J183">
        <f t="shared" si="12"/>
        <v>1447.5</v>
      </c>
      <c r="K183" t="str">
        <f t="shared" si="13"/>
        <v>Luty</v>
      </c>
      <c r="L183">
        <f t="shared" si="14"/>
        <v>4</v>
      </c>
    </row>
    <row r="184" spans="1:12" x14ac:dyDescent="0.25">
      <c r="A184" t="s">
        <v>158</v>
      </c>
      <c r="B184" t="s">
        <v>159</v>
      </c>
      <c r="C184" t="s">
        <v>24</v>
      </c>
      <c r="D184" s="1">
        <v>41689</v>
      </c>
      <c r="E184" s="1">
        <v>41693</v>
      </c>
      <c r="F184">
        <v>886.7</v>
      </c>
      <c r="G184" t="str">
        <f t="shared" si="10"/>
        <v>KrystynaPleszewska</v>
      </c>
      <c r="H184">
        <f>COUNTIF($G$2:G1183,G184)</f>
        <v>8</v>
      </c>
      <c r="I184">
        <f t="shared" si="11"/>
        <v>5</v>
      </c>
      <c r="J184">
        <f t="shared" si="12"/>
        <v>1012.7</v>
      </c>
      <c r="K184" t="str">
        <f t="shared" si="13"/>
        <v>Luty</v>
      </c>
      <c r="L184">
        <f t="shared" si="14"/>
        <v>4</v>
      </c>
    </row>
    <row r="185" spans="1:12" x14ac:dyDescent="0.25">
      <c r="A185" t="s">
        <v>137</v>
      </c>
      <c r="B185" t="s">
        <v>138</v>
      </c>
      <c r="C185" t="s">
        <v>30</v>
      </c>
      <c r="D185" s="1">
        <v>41689</v>
      </c>
      <c r="E185" s="1">
        <v>41690</v>
      </c>
      <c r="F185">
        <v>331.5</v>
      </c>
      <c r="G185" t="str">
        <f t="shared" si="10"/>
        <v>RozaliaSiedlecka</v>
      </c>
      <c r="H185">
        <f>COUNTIF($G$2:G1184,G185)</f>
        <v>11</v>
      </c>
      <c r="I185">
        <f t="shared" si="11"/>
        <v>2</v>
      </c>
      <c r="J185">
        <f t="shared" si="12"/>
        <v>385.5</v>
      </c>
      <c r="K185" t="str">
        <f t="shared" si="13"/>
        <v>Luty</v>
      </c>
      <c r="L185">
        <f t="shared" si="14"/>
        <v>1</v>
      </c>
    </row>
    <row r="186" spans="1:12" x14ac:dyDescent="0.25">
      <c r="A186" t="s">
        <v>12</v>
      </c>
      <c r="B186" t="s">
        <v>95</v>
      </c>
      <c r="C186" t="s">
        <v>8</v>
      </c>
      <c r="D186" s="1">
        <v>41689</v>
      </c>
      <c r="E186" s="1">
        <v>41690</v>
      </c>
      <c r="F186">
        <v>891</v>
      </c>
      <c r="G186" t="str">
        <f t="shared" si="10"/>
        <v>DorotaSosnowiecka</v>
      </c>
      <c r="H186">
        <f>COUNTIF($G$2:G1185,G186)</f>
        <v>13</v>
      </c>
      <c r="I186">
        <f t="shared" si="11"/>
        <v>2</v>
      </c>
      <c r="J186">
        <f t="shared" si="12"/>
        <v>945</v>
      </c>
      <c r="K186" t="str">
        <f t="shared" si="13"/>
        <v>Luty</v>
      </c>
      <c r="L186">
        <f t="shared" si="14"/>
        <v>1</v>
      </c>
    </row>
    <row r="187" spans="1:12" x14ac:dyDescent="0.25">
      <c r="A187" t="s">
        <v>12</v>
      </c>
      <c r="B187" t="s">
        <v>95</v>
      </c>
      <c r="C187" t="s">
        <v>11</v>
      </c>
      <c r="D187" s="1">
        <v>41689</v>
      </c>
      <c r="E187" s="1">
        <v>41690</v>
      </c>
      <c r="F187">
        <v>295.39999999999998</v>
      </c>
      <c r="G187" t="str">
        <f t="shared" si="10"/>
        <v>DorotaSosnowiecka</v>
      </c>
      <c r="H187">
        <f>COUNTIF($G$2:G1186,G187)</f>
        <v>13</v>
      </c>
      <c r="I187">
        <f t="shared" si="11"/>
        <v>2</v>
      </c>
      <c r="J187">
        <f t="shared" si="12"/>
        <v>349.4</v>
      </c>
      <c r="K187" t="str">
        <f t="shared" si="13"/>
        <v>Luty</v>
      </c>
      <c r="L187">
        <f t="shared" si="14"/>
        <v>1</v>
      </c>
    </row>
    <row r="188" spans="1:12" x14ac:dyDescent="0.25">
      <c r="A188" t="s">
        <v>15</v>
      </c>
      <c r="B188" t="s">
        <v>96</v>
      </c>
      <c r="C188" t="s">
        <v>27</v>
      </c>
      <c r="D188" s="1">
        <v>41689</v>
      </c>
      <c r="E188" s="1">
        <v>41692</v>
      </c>
      <c r="F188">
        <v>826</v>
      </c>
      <c r="G188" t="str">
        <f t="shared" si="10"/>
        <v>PiotrSworacz</v>
      </c>
      <c r="H188">
        <f>COUNTIF($G$2:G1187,G188)</f>
        <v>10</v>
      </c>
      <c r="I188">
        <f t="shared" si="11"/>
        <v>4</v>
      </c>
      <c r="J188">
        <f t="shared" si="12"/>
        <v>928</v>
      </c>
      <c r="K188" t="str">
        <f t="shared" si="13"/>
        <v>Luty</v>
      </c>
      <c r="L188">
        <f t="shared" si="14"/>
        <v>3</v>
      </c>
    </row>
    <row r="189" spans="1:12" x14ac:dyDescent="0.25">
      <c r="A189" t="s">
        <v>9</v>
      </c>
      <c r="B189" t="s">
        <v>18</v>
      </c>
      <c r="C189" t="s">
        <v>27</v>
      </c>
      <c r="D189" s="1">
        <v>41689</v>
      </c>
      <c r="E189" s="1">
        <v>41691</v>
      </c>
      <c r="F189">
        <v>698</v>
      </c>
      <c r="G189" t="str">
        <f t="shared" si="10"/>
        <v>JustynaTracz</v>
      </c>
      <c r="H189">
        <f>COUNTIF($G$2:G1188,G189)</f>
        <v>13</v>
      </c>
      <c r="I189">
        <f t="shared" si="11"/>
        <v>3</v>
      </c>
      <c r="J189">
        <f t="shared" si="12"/>
        <v>776</v>
      </c>
      <c r="K189" t="str">
        <f t="shared" si="13"/>
        <v>Luty</v>
      </c>
      <c r="L189">
        <f t="shared" si="14"/>
        <v>2</v>
      </c>
    </row>
    <row r="190" spans="1:12" x14ac:dyDescent="0.25">
      <c r="A190" t="s">
        <v>64</v>
      </c>
      <c r="B190" t="s">
        <v>65</v>
      </c>
      <c r="C190" t="s">
        <v>47</v>
      </c>
      <c r="D190" s="1">
        <v>41689</v>
      </c>
      <c r="E190" s="1">
        <v>41689</v>
      </c>
      <c r="F190">
        <v>363.8</v>
      </c>
      <c r="G190" t="str">
        <f t="shared" si="10"/>
        <v>KarolWitkiewicz</v>
      </c>
      <c r="H190">
        <f>COUNTIF($G$2:G1189,G190)</f>
        <v>8</v>
      </c>
      <c r="I190">
        <f t="shared" si="11"/>
        <v>1</v>
      </c>
      <c r="J190">
        <f t="shared" si="12"/>
        <v>393.8</v>
      </c>
      <c r="K190" t="str">
        <f t="shared" si="13"/>
        <v>Luty</v>
      </c>
      <c r="L190">
        <f t="shared" si="14"/>
        <v>0</v>
      </c>
    </row>
    <row r="191" spans="1:12" x14ac:dyDescent="0.25">
      <c r="A191" t="s">
        <v>86</v>
      </c>
      <c r="B191" t="s">
        <v>136</v>
      </c>
      <c r="C191" t="s">
        <v>38</v>
      </c>
      <c r="D191" s="1">
        <v>41689</v>
      </c>
      <c r="E191" s="1">
        <v>41691</v>
      </c>
      <c r="F191">
        <v>536.79999999999995</v>
      </c>
      <c r="G191" t="str">
        <f t="shared" si="10"/>
        <v>AdamWradoch</v>
      </c>
      <c r="H191">
        <f>COUNTIF($G$2:G1190,G191)</f>
        <v>11</v>
      </c>
      <c r="I191">
        <f t="shared" si="11"/>
        <v>3</v>
      </c>
      <c r="J191">
        <f t="shared" si="12"/>
        <v>614.79999999999995</v>
      </c>
      <c r="K191" t="str">
        <f t="shared" si="13"/>
        <v>Luty</v>
      </c>
      <c r="L191">
        <f t="shared" si="14"/>
        <v>2</v>
      </c>
    </row>
    <row r="192" spans="1:12" x14ac:dyDescent="0.25">
      <c r="A192" t="s">
        <v>131</v>
      </c>
      <c r="B192" t="s">
        <v>154</v>
      </c>
      <c r="C192" t="s">
        <v>8</v>
      </c>
      <c r="D192" s="1">
        <v>41692</v>
      </c>
      <c r="E192" s="1">
        <v>41692</v>
      </c>
      <c r="F192">
        <v>680</v>
      </c>
      <c r="G192" t="str">
        <f t="shared" si="10"/>
        <v>WiktorBudzis</v>
      </c>
      <c r="H192">
        <f>COUNTIF($G$2:G1191,G192)</f>
        <v>12</v>
      </c>
      <c r="I192">
        <f t="shared" si="11"/>
        <v>1</v>
      </c>
      <c r="J192">
        <f t="shared" si="12"/>
        <v>710</v>
      </c>
      <c r="K192" t="str">
        <f t="shared" si="13"/>
        <v>Luty</v>
      </c>
      <c r="L192">
        <f t="shared" si="14"/>
        <v>0</v>
      </c>
    </row>
    <row r="193" spans="1:12" x14ac:dyDescent="0.25">
      <c r="A193" t="s">
        <v>25</v>
      </c>
      <c r="B193" t="s">
        <v>68</v>
      </c>
      <c r="C193" t="s">
        <v>27</v>
      </c>
      <c r="D193" s="1">
        <v>41696</v>
      </c>
      <c r="E193" s="1">
        <v>41700</v>
      </c>
      <c r="F193">
        <v>954</v>
      </c>
      <c r="G193" t="str">
        <f t="shared" si="10"/>
        <v>JerzyJurajski</v>
      </c>
      <c r="H193">
        <f>COUNTIF($G$2:G1192,G193)</f>
        <v>6</v>
      </c>
      <c r="I193">
        <f t="shared" si="11"/>
        <v>5</v>
      </c>
      <c r="J193">
        <f t="shared" si="12"/>
        <v>1080</v>
      </c>
      <c r="K193" t="str">
        <f t="shared" si="13"/>
        <v>Luty</v>
      </c>
      <c r="L193">
        <f t="shared" si="14"/>
        <v>4</v>
      </c>
    </row>
    <row r="194" spans="1:12" x14ac:dyDescent="0.25">
      <c r="A194" t="s">
        <v>73</v>
      </c>
      <c r="B194" t="s">
        <v>155</v>
      </c>
      <c r="C194" t="s">
        <v>19</v>
      </c>
      <c r="D194" s="1">
        <v>41696</v>
      </c>
      <c r="E194" s="1">
        <v>41698</v>
      </c>
      <c r="F194">
        <v>795.4</v>
      </c>
      <c r="G194" t="str">
        <f t="shared" si="10"/>
        <v>WojciechMazowiecki</v>
      </c>
      <c r="H194">
        <f>COUNTIF($G$2:G1193,G194)</f>
        <v>7</v>
      </c>
      <c r="I194">
        <f t="shared" si="11"/>
        <v>3</v>
      </c>
      <c r="J194">
        <f t="shared" si="12"/>
        <v>873.4</v>
      </c>
      <c r="K194" t="str">
        <f t="shared" si="13"/>
        <v>Luty</v>
      </c>
      <c r="L194">
        <f t="shared" si="14"/>
        <v>2</v>
      </c>
    </row>
    <row r="195" spans="1:12" x14ac:dyDescent="0.25">
      <c r="A195" t="s">
        <v>156</v>
      </c>
      <c r="B195" t="s">
        <v>157</v>
      </c>
      <c r="C195" t="s">
        <v>14</v>
      </c>
      <c r="D195" s="1">
        <v>41696</v>
      </c>
      <c r="E195" s="1">
        <v>41699</v>
      </c>
      <c r="F195">
        <v>550.5</v>
      </c>
      <c r="G195" t="str">
        <f t="shared" ref="G195:G258" si="15">CONCATENATE(A195,B195)</f>
        <v>IrmaOpoczna</v>
      </c>
      <c r="H195">
        <f>COUNTIF($G$2:G1194,G195)</f>
        <v>9</v>
      </c>
      <c r="I195">
        <f t="shared" ref="I195:I258" si="16">E195-D195+1</f>
        <v>4</v>
      </c>
      <c r="J195">
        <f t="shared" ref="J195:J258" si="17">F195+IF(I195&gt;1,30+(I195-1)*24,30)</f>
        <v>652.5</v>
      </c>
      <c r="K195" t="str">
        <f t="shared" ref="K195:K258" si="18">VLOOKUP(MONTH(D195),$Q$6:$R$17,2)</f>
        <v>Luty</v>
      </c>
      <c r="L195">
        <f t="shared" ref="L195:L258" si="19">IF(I195&gt;1,I195-1,0)</f>
        <v>3</v>
      </c>
    </row>
    <row r="196" spans="1:12" x14ac:dyDescent="0.25">
      <c r="A196" t="s">
        <v>137</v>
      </c>
      <c r="B196" t="s">
        <v>160</v>
      </c>
      <c r="C196" t="s">
        <v>24</v>
      </c>
      <c r="D196" s="1">
        <v>41696</v>
      </c>
      <c r="E196" s="1">
        <v>41697</v>
      </c>
      <c r="F196">
        <v>439.7</v>
      </c>
      <c r="G196" t="str">
        <f t="shared" si="15"/>
        <v>RozaliaParad</v>
      </c>
      <c r="H196">
        <f>COUNTIF($G$2:G1195,G196)</f>
        <v>7</v>
      </c>
      <c r="I196">
        <f t="shared" si="16"/>
        <v>2</v>
      </c>
      <c r="J196">
        <f t="shared" si="17"/>
        <v>493.7</v>
      </c>
      <c r="K196" t="str">
        <f t="shared" si="18"/>
        <v>Luty</v>
      </c>
      <c r="L196">
        <f t="shared" si="19"/>
        <v>1</v>
      </c>
    </row>
    <row r="197" spans="1:12" x14ac:dyDescent="0.25">
      <c r="A197" t="s">
        <v>15</v>
      </c>
      <c r="B197" t="s">
        <v>16</v>
      </c>
      <c r="C197" t="s">
        <v>17</v>
      </c>
      <c r="D197" s="1">
        <v>41696</v>
      </c>
      <c r="E197" s="1">
        <v>41697</v>
      </c>
      <c r="F197">
        <v>706.5</v>
      </c>
      <c r="G197" t="str">
        <f t="shared" si="15"/>
        <v>PiotrRoman</v>
      </c>
      <c r="H197">
        <f>COUNTIF($G$2:G1196,G197)</f>
        <v>13</v>
      </c>
      <c r="I197">
        <f t="shared" si="16"/>
        <v>2</v>
      </c>
      <c r="J197">
        <f t="shared" si="17"/>
        <v>760.5</v>
      </c>
      <c r="K197" t="str">
        <f t="shared" si="18"/>
        <v>Luty</v>
      </c>
      <c r="L197">
        <f t="shared" si="19"/>
        <v>1</v>
      </c>
    </row>
    <row r="198" spans="1:12" x14ac:dyDescent="0.25">
      <c r="A198" t="s">
        <v>91</v>
      </c>
      <c r="B198" t="s">
        <v>161</v>
      </c>
      <c r="C198" t="s">
        <v>66</v>
      </c>
      <c r="D198" s="1">
        <v>41696</v>
      </c>
      <c r="E198" s="1">
        <v>41697</v>
      </c>
      <c r="F198">
        <v>485.7</v>
      </c>
      <c r="G198" t="str">
        <f t="shared" si="15"/>
        <v>JanSuwski</v>
      </c>
      <c r="H198">
        <f>COUNTIF($G$2:G1197,G198)</f>
        <v>5</v>
      </c>
      <c r="I198">
        <f t="shared" si="16"/>
        <v>2</v>
      </c>
      <c r="J198">
        <f t="shared" si="17"/>
        <v>539.70000000000005</v>
      </c>
      <c r="K198" t="str">
        <f t="shared" si="18"/>
        <v>Luty</v>
      </c>
      <c r="L198">
        <f t="shared" si="19"/>
        <v>1</v>
      </c>
    </row>
    <row r="199" spans="1:12" x14ac:dyDescent="0.25">
      <c r="A199" t="s">
        <v>131</v>
      </c>
      <c r="B199" t="s">
        <v>154</v>
      </c>
      <c r="C199" t="s">
        <v>38</v>
      </c>
      <c r="D199" s="1">
        <v>41698</v>
      </c>
      <c r="E199" s="1">
        <v>41698</v>
      </c>
      <c r="F199">
        <v>278.8</v>
      </c>
      <c r="G199" t="str">
        <f t="shared" si="15"/>
        <v>WiktorBudzis</v>
      </c>
      <c r="H199">
        <f>COUNTIF($G$2:G1198,G199)</f>
        <v>12</v>
      </c>
      <c r="I199">
        <f t="shared" si="16"/>
        <v>1</v>
      </c>
      <c r="J199">
        <f t="shared" si="17"/>
        <v>308.8</v>
      </c>
      <c r="K199" t="str">
        <f t="shared" si="18"/>
        <v>Luty</v>
      </c>
      <c r="L199">
        <f t="shared" si="19"/>
        <v>0</v>
      </c>
    </row>
    <row r="200" spans="1:12" x14ac:dyDescent="0.25">
      <c r="A200" t="s">
        <v>15</v>
      </c>
      <c r="B200" t="s">
        <v>44</v>
      </c>
      <c r="C200" t="s">
        <v>72</v>
      </c>
      <c r="D200" s="1">
        <v>41701</v>
      </c>
      <c r="E200" s="1">
        <v>41702</v>
      </c>
      <c r="F200">
        <v>693.7</v>
      </c>
      <c r="G200" t="str">
        <f t="shared" si="15"/>
        <v>PiotrArmowicz</v>
      </c>
      <c r="H200">
        <f>COUNTIF($G$2:G1199,G200)</f>
        <v>10</v>
      </c>
      <c r="I200">
        <f t="shared" si="16"/>
        <v>2</v>
      </c>
      <c r="J200">
        <f t="shared" si="17"/>
        <v>747.7</v>
      </c>
      <c r="K200" t="str">
        <f t="shared" si="18"/>
        <v>Marzec</v>
      </c>
      <c r="L200">
        <f t="shared" si="19"/>
        <v>1</v>
      </c>
    </row>
    <row r="201" spans="1:12" x14ac:dyDescent="0.25">
      <c r="A201" t="s">
        <v>54</v>
      </c>
      <c r="B201" t="s">
        <v>55</v>
      </c>
      <c r="C201" t="s">
        <v>72</v>
      </c>
      <c r="D201" s="1">
        <v>41701</v>
      </c>
      <c r="E201" s="1">
        <v>41701</v>
      </c>
      <c r="F201">
        <v>494.7</v>
      </c>
      <c r="G201" t="str">
        <f t="shared" si="15"/>
        <v>PaulinaBasala</v>
      </c>
      <c r="H201">
        <f>COUNTIF($G$2:G1200,G201)</f>
        <v>8</v>
      </c>
      <c r="I201">
        <f t="shared" si="16"/>
        <v>1</v>
      </c>
      <c r="J201">
        <f t="shared" si="17"/>
        <v>524.70000000000005</v>
      </c>
      <c r="K201" t="str">
        <f t="shared" si="18"/>
        <v>Marzec</v>
      </c>
      <c r="L201">
        <f t="shared" si="19"/>
        <v>0</v>
      </c>
    </row>
    <row r="202" spans="1:12" x14ac:dyDescent="0.25">
      <c r="A202" t="s">
        <v>99</v>
      </c>
      <c r="B202" t="s">
        <v>130</v>
      </c>
      <c r="C202" t="s">
        <v>17</v>
      </c>
      <c r="D202" s="1">
        <v>41701</v>
      </c>
      <c r="E202" s="1">
        <v>41703</v>
      </c>
      <c r="F202">
        <v>911.5</v>
      </c>
      <c r="G202" t="str">
        <f t="shared" si="15"/>
        <v>EwaFidyk</v>
      </c>
      <c r="H202">
        <f>COUNTIF($G$2:G1201,G202)</f>
        <v>9</v>
      </c>
      <c r="I202">
        <f t="shared" si="16"/>
        <v>3</v>
      </c>
      <c r="J202">
        <f t="shared" si="17"/>
        <v>989.5</v>
      </c>
      <c r="K202" t="str">
        <f t="shared" si="18"/>
        <v>Marzec</v>
      </c>
      <c r="L202">
        <f t="shared" si="19"/>
        <v>2</v>
      </c>
    </row>
    <row r="203" spans="1:12" x14ac:dyDescent="0.25">
      <c r="A203" t="s">
        <v>28</v>
      </c>
      <c r="B203" t="s">
        <v>29</v>
      </c>
      <c r="C203" t="s">
        <v>11</v>
      </c>
      <c r="D203" s="1">
        <v>41701</v>
      </c>
      <c r="E203" s="1">
        <v>41702</v>
      </c>
      <c r="F203">
        <v>295.39999999999998</v>
      </c>
      <c r="G203" t="str">
        <f t="shared" si="15"/>
        <v>MarzenaGras</v>
      </c>
      <c r="H203">
        <f>COUNTIF($G$2:G1202,G203)</f>
        <v>7</v>
      </c>
      <c r="I203">
        <f t="shared" si="16"/>
        <v>2</v>
      </c>
      <c r="J203">
        <f t="shared" si="17"/>
        <v>349.4</v>
      </c>
      <c r="K203" t="str">
        <f t="shared" si="18"/>
        <v>Marzec</v>
      </c>
      <c r="L203">
        <f t="shared" si="19"/>
        <v>1</v>
      </c>
    </row>
    <row r="204" spans="1:12" x14ac:dyDescent="0.25">
      <c r="A204" t="s">
        <v>73</v>
      </c>
      <c r="B204" t="s">
        <v>104</v>
      </c>
      <c r="C204" t="s">
        <v>11</v>
      </c>
      <c r="D204" s="1">
        <v>41701</v>
      </c>
      <c r="E204" s="1">
        <v>41705</v>
      </c>
      <c r="F204">
        <v>712.4</v>
      </c>
      <c r="G204" t="str">
        <f t="shared" si="15"/>
        <v>WojciechMagierowcz</v>
      </c>
      <c r="H204">
        <f>COUNTIF($G$2:G1203,G204)</f>
        <v>8</v>
      </c>
      <c r="I204">
        <f t="shared" si="16"/>
        <v>5</v>
      </c>
      <c r="J204">
        <f t="shared" si="17"/>
        <v>838.4</v>
      </c>
      <c r="K204" t="str">
        <f t="shared" si="18"/>
        <v>Marzec</v>
      </c>
      <c r="L204">
        <f t="shared" si="19"/>
        <v>4</v>
      </c>
    </row>
    <row r="205" spans="1:12" x14ac:dyDescent="0.25">
      <c r="A205" t="s">
        <v>54</v>
      </c>
      <c r="B205" t="s">
        <v>121</v>
      </c>
      <c r="C205" t="s">
        <v>30</v>
      </c>
      <c r="D205" s="1">
        <v>41701</v>
      </c>
      <c r="E205" s="1">
        <v>41703</v>
      </c>
      <c r="F205">
        <v>450.5</v>
      </c>
      <c r="G205" t="str">
        <f t="shared" si="15"/>
        <v>PaulinaMaskor</v>
      </c>
      <c r="H205">
        <f>COUNTIF($G$2:G1204,G205)</f>
        <v>13</v>
      </c>
      <c r="I205">
        <f t="shared" si="16"/>
        <v>3</v>
      </c>
      <c r="J205">
        <f t="shared" si="17"/>
        <v>528.5</v>
      </c>
      <c r="K205" t="str">
        <f t="shared" si="18"/>
        <v>Marzec</v>
      </c>
      <c r="L205">
        <f t="shared" si="19"/>
        <v>2</v>
      </c>
    </row>
    <row r="206" spans="1:12" x14ac:dyDescent="0.25">
      <c r="A206" t="s">
        <v>73</v>
      </c>
      <c r="B206" t="s">
        <v>155</v>
      </c>
      <c r="C206" t="s">
        <v>14</v>
      </c>
      <c r="D206" s="1">
        <v>41701</v>
      </c>
      <c r="E206" s="1">
        <v>41704</v>
      </c>
      <c r="F206">
        <v>550.5</v>
      </c>
      <c r="G206" t="str">
        <f t="shared" si="15"/>
        <v>WojciechMazowiecki</v>
      </c>
      <c r="H206">
        <f>COUNTIF($G$2:G1205,G206)</f>
        <v>7</v>
      </c>
      <c r="I206">
        <f t="shared" si="16"/>
        <v>4</v>
      </c>
      <c r="J206">
        <f t="shared" si="17"/>
        <v>652.5</v>
      </c>
      <c r="K206" t="str">
        <f t="shared" si="18"/>
        <v>Marzec</v>
      </c>
      <c r="L206">
        <f t="shared" si="19"/>
        <v>3</v>
      </c>
    </row>
    <row r="207" spans="1:12" x14ac:dyDescent="0.25">
      <c r="A207" t="s">
        <v>75</v>
      </c>
      <c r="B207" t="s">
        <v>88</v>
      </c>
      <c r="C207" t="s">
        <v>27</v>
      </c>
      <c r="D207" s="1">
        <v>41701</v>
      </c>
      <c r="E207" s="1">
        <v>41702</v>
      </c>
      <c r="F207">
        <v>570</v>
      </c>
      <c r="G207" t="str">
        <f t="shared" si="15"/>
        <v>EweliaNyska</v>
      </c>
      <c r="H207">
        <f>COUNTIF($G$2:G1206,G207)</f>
        <v>10</v>
      </c>
      <c r="I207">
        <f t="shared" si="16"/>
        <v>2</v>
      </c>
      <c r="J207">
        <f t="shared" si="17"/>
        <v>624</v>
      </c>
      <c r="K207" t="str">
        <f t="shared" si="18"/>
        <v>Marzec</v>
      </c>
      <c r="L207">
        <f t="shared" si="19"/>
        <v>1</v>
      </c>
    </row>
    <row r="208" spans="1:12" x14ac:dyDescent="0.25">
      <c r="A208" t="s">
        <v>137</v>
      </c>
      <c r="B208" t="s">
        <v>160</v>
      </c>
      <c r="C208" t="s">
        <v>27</v>
      </c>
      <c r="D208" s="1">
        <v>41701</v>
      </c>
      <c r="E208" s="1">
        <v>41703</v>
      </c>
      <c r="F208">
        <v>698</v>
      </c>
      <c r="G208" t="str">
        <f t="shared" si="15"/>
        <v>RozaliaParad</v>
      </c>
      <c r="H208">
        <f>COUNTIF($G$2:G1207,G208)</f>
        <v>7</v>
      </c>
      <c r="I208">
        <f t="shared" si="16"/>
        <v>3</v>
      </c>
      <c r="J208">
        <f t="shared" si="17"/>
        <v>776</v>
      </c>
      <c r="K208" t="str">
        <f t="shared" si="18"/>
        <v>Marzec</v>
      </c>
      <c r="L208">
        <f t="shared" si="19"/>
        <v>2</v>
      </c>
    </row>
    <row r="209" spans="1:12" x14ac:dyDescent="0.25">
      <c r="A209" t="s">
        <v>111</v>
      </c>
      <c r="B209" t="s">
        <v>112</v>
      </c>
      <c r="C209" t="s">
        <v>11</v>
      </c>
      <c r="D209" s="1">
        <v>41701</v>
      </c>
      <c r="E209" s="1">
        <v>41701</v>
      </c>
      <c r="F209">
        <v>156.4</v>
      </c>
      <c r="G209" t="str">
        <f t="shared" si="15"/>
        <v>GrzegorzPodolski</v>
      </c>
      <c r="H209">
        <f>COUNTIF($G$2:G1208,G209)</f>
        <v>14</v>
      </c>
      <c r="I209">
        <f t="shared" si="16"/>
        <v>1</v>
      </c>
      <c r="J209">
        <f t="shared" si="17"/>
        <v>186.4</v>
      </c>
      <c r="K209" t="str">
        <f t="shared" si="18"/>
        <v>Marzec</v>
      </c>
      <c r="L209">
        <f t="shared" si="19"/>
        <v>0</v>
      </c>
    </row>
    <row r="210" spans="1:12" x14ac:dyDescent="0.25">
      <c r="A210" t="s">
        <v>89</v>
      </c>
      <c r="B210" t="s">
        <v>90</v>
      </c>
      <c r="C210" t="s">
        <v>8</v>
      </c>
      <c r="D210" s="1">
        <v>41701</v>
      </c>
      <c r="E210" s="1">
        <v>41705</v>
      </c>
      <c r="F210">
        <v>1524</v>
      </c>
      <c r="G210" t="str">
        <f t="shared" si="15"/>
        <v>NarcyzPolanicki</v>
      </c>
      <c r="H210">
        <f>COUNTIF($G$2:G1209,G210)</f>
        <v>6</v>
      </c>
      <c r="I210">
        <f t="shared" si="16"/>
        <v>5</v>
      </c>
      <c r="J210">
        <f t="shared" si="17"/>
        <v>1650</v>
      </c>
      <c r="K210" t="str">
        <f t="shared" si="18"/>
        <v>Marzec</v>
      </c>
      <c r="L210">
        <f t="shared" si="19"/>
        <v>4</v>
      </c>
    </row>
    <row r="211" spans="1:12" x14ac:dyDescent="0.25">
      <c r="A211" t="s">
        <v>20</v>
      </c>
      <c r="B211" t="s">
        <v>162</v>
      </c>
      <c r="C211" t="s">
        <v>47</v>
      </c>
      <c r="D211" s="1">
        <v>41701</v>
      </c>
      <c r="E211" s="1">
        <v>41705</v>
      </c>
      <c r="F211">
        <v>1015.8</v>
      </c>
      <c r="G211" t="str">
        <f t="shared" si="15"/>
        <v>KamilPomorski</v>
      </c>
      <c r="H211">
        <f>COUNTIF($G$2:G1210,G211)</f>
        <v>7</v>
      </c>
      <c r="I211">
        <f t="shared" si="16"/>
        <v>5</v>
      </c>
      <c r="J211">
        <f t="shared" si="17"/>
        <v>1141.8</v>
      </c>
      <c r="K211" t="str">
        <f t="shared" si="18"/>
        <v>Marzec</v>
      </c>
      <c r="L211">
        <f t="shared" si="19"/>
        <v>4</v>
      </c>
    </row>
    <row r="212" spans="1:12" x14ac:dyDescent="0.25">
      <c r="A212" t="s">
        <v>137</v>
      </c>
      <c r="B212" t="s">
        <v>138</v>
      </c>
      <c r="C212" t="s">
        <v>17</v>
      </c>
      <c r="D212" s="1">
        <v>41701</v>
      </c>
      <c r="E212" s="1">
        <v>41703</v>
      </c>
      <c r="F212">
        <v>911.5</v>
      </c>
      <c r="G212" t="str">
        <f t="shared" si="15"/>
        <v>RozaliaSiedlecka</v>
      </c>
      <c r="H212">
        <f>COUNTIF($G$2:G1211,G212)</f>
        <v>11</v>
      </c>
      <c r="I212">
        <f t="shared" si="16"/>
        <v>3</v>
      </c>
      <c r="J212">
        <f t="shared" si="17"/>
        <v>989.5</v>
      </c>
      <c r="K212" t="str">
        <f t="shared" si="18"/>
        <v>Marzec</v>
      </c>
      <c r="L212">
        <f t="shared" si="19"/>
        <v>2</v>
      </c>
    </row>
    <row r="213" spans="1:12" x14ac:dyDescent="0.25">
      <c r="A213" t="s">
        <v>64</v>
      </c>
      <c r="B213" t="s">
        <v>65</v>
      </c>
      <c r="C213" t="s">
        <v>47</v>
      </c>
      <c r="D213" s="1">
        <v>41701</v>
      </c>
      <c r="E213" s="1">
        <v>41705</v>
      </c>
      <c r="F213">
        <v>1015.8</v>
      </c>
      <c r="G213" t="str">
        <f t="shared" si="15"/>
        <v>KarolWitkiewicz</v>
      </c>
      <c r="H213">
        <f>COUNTIF($G$2:G1212,G213)</f>
        <v>8</v>
      </c>
      <c r="I213">
        <f t="shared" si="16"/>
        <v>5</v>
      </c>
      <c r="J213">
        <f t="shared" si="17"/>
        <v>1141.8</v>
      </c>
      <c r="K213" t="str">
        <f t="shared" si="18"/>
        <v>Marzec</v>
      </c>
      <c r="L213">
        <f t="shared" si="19"/>
        <v>4</v>
      </c>
    </row>
    <row r="214" spans="1:12" x14ac:dyDescent="0.25">
      <c r="A214" t="s">
        <v>86</v>
      </c>
      <c r="B214" t="s">
        <v>136</v>
      </c>
      <c r="C214" t="s">
        <v>38</v>
      </c>
      <c r="D214" s="1">
        <v>41701</v>
      </c>
      <c r="E214" s="1">
        <v>41701</v>
      </c>
      <c r="F214">
        <v>278.8</v>
      </c>
      <c r="G214" t="str">
        <f t="shared" si="15"/>
        <v>AdamWradoch</v>
      </c>
      <c r="H214">
        <f>COUNTIF($G$2:G1213,G214)</f>
        <v>11</v>
      </c>
      <c r="I214">
        <f t="shared" si="16"/>
        <v>1</v>
      </c>
      <c r="J214">
        <f t="shared" si="17"/>
        <v>308.8</v>
      </c>
      <c r="K214" t="str">
        <f t="shared" si="18"/>
        <v>Marzec</v>
      </c>
      <c r="L214">
        <f t="shared" si="19"/>
        <v>0</v>
      </c>
    </row>
    <row r="215" spans="1:12" x14ac:dyDescent="0.25">
      <c r="A215" t="s">
        <v>20</v>
      </c>
      <c r="B215" t="s">
        <v>21</v>
      </c>
      <c r="C215" t="s">
        <v>14</v>
      </c>
      <c r="D215" s="1">
        <v>41701</v>
      </c>
      <c r="E215" s="1">
        <v>41704</v>
      </c>
      <c r="F215">
        <v>550.5</v>
      </c>
      <c r="G215" t="str">
        <f t="shared" si="15"/>
        <v>KamilZabrzeski</v>
      </c>
      <c r="H215">
        <f>COUNTIF($G$2:G1214,G215)</f>
        <v>13</v>
      </c>
      <c r="I215">
        <f t="shared" si="16"/>
        <v>4</v>
      </c>
      <c r="J215">
        <f t="shared" si="17"/>
        <v>652.5</v>
      </c>
      <c r="K215" t="str">
        <f t="shared" si="18"/>
        <v>Marzec</v>
      </c>
      <c r="L215">
        <f t="shared" si="19"/>
        <v>3</v>
      </c>
    </row>
    <row r="216" spans="1:12" x14ac:dyDescent="0.25">
      <c r="A216" t="s">
        <v>42</v>
      </c>
      <c r="B216" t="s">
        <v>43</v>
      </c>
      <c r="C216" t="s">
        <v>72</v>
      </c>
      <c r="D216" s="1">
        <v>41704</v>
      </c>
      <c r="E216" s="1">
        <v>41704</v>
      </c>
      <c r="F216">
        <v>494.7</v>
      </c>
      <c r="G216" t="str">
        <f t="shared" si="15"/>
        <v>MartaNowowiejska</v>
      </c>
      <c r="H216">
        <f>COUNTIF($G$2:G1215,G216)</f>
        <v>6</v>
      </c>
      <c r="I216">
        <f t="shared" si="16"/>
        <v>1</v>
      </c>
      <c r="J216">
        <f t="shared" si="17"/>
        <v>524.70000000000005</v>
      </c>
      <c r="K216" t="str">
        <f t="shared" si="18"/>
        <v>Marzec</v>
      </c>
      <c r="L216">
        <f t="shared" si="19"/>
        <v>0</v>
      </c>
    </row>
    <row r="217" spans="1:12" x14ac:dyDescent="0.25">
      <c r="A217" t="s">
        <v>111</v>
      </c>
      <c r="B217" t="s">
        <v>112</v>
      </c>
      <c r="C217" t="s">
        <v>30</v>
      </c>
      <c r="D217" s="1">
        <v>41704</v>
      </c>
      <c r="E217" s="1">
        <v>41704</v>
      </c>
      <c r="F217">
        <v>212.5</v>
      </c>
      <c r="G217" t="str">
        <f t="shared" si="15"/>
        <v>GrzegorzPodolski</v>
      </c>
      <c r="H217">
        <f>COUNTIF($G$2:G1216,G217)</f>
        <v>14</v>
      </c>
      <c r="I217">
        <f t="shared" si="16"/>
        <v>1</v>
      </c>
      <c r="J217">
        <f t="shared" si="17"/>
        <v>242.5</v>
      </c>
      <c r="K217" t="str">
        <f t="shared" si="18"/>
        <v>Marzec</v>
      </c>
      <c r="L217">
        <f t="shared" si="19"/>
        <v>0</v>
      </c>
    </row>
    <row r="218" spans="1:12" x14ac:dyDescent="0.25">
      <c r="A218" t="s">
        <v>86</v>
      </c>
      <c r="B218" t="s">
        <v>136</v>
      </c>
      <c r="C218" t="s">
        <v>24</v>
      </c>
      <c r="D218" s="1">
        <v>41705</v>
      </c>
      <c r="E218" s="1">
        <v>41705</v>
      </c>
      <c r="F218">
        <v>290.7</v>
      </c>
      <c r="G218" t="str">
        <f t="shared" si="15"/>
        <v>AdamWradoch</v>
      </c>
      <c r="H218">
        <f>COUNTIF($G$2:G1217,G218)</f>
        <v>11</v>
      </c>
      <c r="I218">
        <f t="shared" si="16"/>
        <v>1</v>
      </c>
      <c r="J218">
        <f t="shared" si="17"/>
        <v>320.7</v>
      </c>
      <c r="K218" t="str">
        <f t="shared" si="18"/>
        <v>Marzec</v>
      </c>
      <c r="L218">
        <f t="shared" si="19"/>
        <v>0</v>
      </c>
    </row>
    <row r="219" spans="1:12" x14ac:dyDescent="0.25">
      <c r="A219" t="s">
        <v>57</v>
      </c>
      <c r="B219" t="s">
        <v>163</v>
      </c>
      <c r="C219" t="s">
        <v>27</v>
      </c>
      <c r="D219" s="1">
        <v>41707</v>
      </c>
      <c r="E219" s="1">
        <v>41710</v>
      </c>
      <c r="F219">
        <v>826</v>
      </c>
      <c r="G219" t="str">
        <f t="shared" si="15"/>
        <v>AmeliaCalika</v>
      </c>
      <c r="H219">
        <f>COUNTIF($G$2:G1218,G219)</f>
        <v>6</v>
      </c>
      <c r="I219">
        <f t="shared" si="16"/>
        <v>4</v>
      </c>
      <c r="J219">
        <f t="shared" si="17"/>
        <v>928</v>
      </c>
      <c r="K219" t="str">
        <f t="shared" si="18"/>
        <v>Marzec</v>
      </c>
      <c r="L219">
        <f t="shared" si="19"/>
        <v>3</v>
      </c>
    </row>
    <row r="220" spans="1:12" x14ac:dyDescent="0.25">
      <c r="A220" t="s">
        <v>131</v>
      </c>
      <c r="B220" t="s">
        <v>154</v>
      </c>
      <c r="C220" t="s">
        <v>24</v>
      </c>
      <c r="D220" s="1">
        <v>41708</v>
      </c>
      <c r="E220" s="1">
        <v>41708</v>
      </c>
      <c r="F220">
        <v>290.7</v>
      </c>
      <c r="G220" t="str">
        <f t="shared" si="15"/>
        <v>WiktorBudzis</v>
      </c>
      <c r="H220">
        <f>COUNTIF($G$2:G1219,G220)</f>
        <v>12</v>
      </c>
      <c r="I220">
        <f t="shared" si="16"/>
        <v>1</v>
      </c>
      <c r="J220">
        <f t="shared" si="17"/>
        <v>320.7</v>
      </c>
      <c r="K220" t="str">
        <f t="shared" si="18"/>
        <v>Marzec</v>
      </c>
      <c r="L220">
        <f t="shared" si="19"/>
        <v>0</v>
      </c>
    </row>
    <row r="221" spans="1:12" x14ac:dyDescent="0.25">
      <c r="A221" t="s">
        <v>99</v>
      </c>
      <c r="B221" t="s">
        <v>130</v>
      </c>
      <c r="C221" t="s">
        <v>30</v>
      </c>
      <c r="D221" s="1">
        <v>41708</v>
      </c>
      <c r="E221" s="1">
        <v>41710</v>
      </c>
      <c r="F221">
        <v>450.5</v>
      </c>
      <c r="G221" t="str">
        <f t="shared" si="15"/>
        <v>EwaFidyk</v>
      </c>
      <c r="H221">
        <f>COUNTIF($G$2:G1220,G221)</f>
        <v>9</v>
      </c>
      <c r="I221">
        <f t="shared" si="16"/>
        <v>3</v>
      </c>
      <c r="J221">
        <f t="shared" si="17"/>
        <v>528.5</v>
      </c>
      <c r="K221" t="str">
        <f t="shared" si="18"/>
        <v>Marzec</v>
      </c>
      <c r="L221">
        <f t="shared" si="19"/>
        <v>2</v>
      </c>
    </row>
    <row r="222" spans="1:12" x14ac:dyDescent="0.25">
      <c r="A222" t="s">
        <v>9</v>
      </c>
      <c r="B222" t="s">
        <v>10</v>
      </c>
      <c r="C222" t="s">
        <v>66</v>
      </c>
      <c r="D222" s="1">
        <v>41708</v>
      </c>
      <c r="E222" s="1">
        <v>41711</v>
      </c>
      <c r="F222">
        <v>841.7</v>
      </c>
      <c r="G222" t="str">
        <f t="shared" si="15"/>
        <v>JustynaKolska</v>
      </c>
      <c r="H222">
        <f>COUNTIF($G$2:G1221,G222)</f>
        <v>8</v>
      </c>
      <c r="I222">
        <f t="shared" si="16"/>
        <v>4</v>
      </c>
      <c r="J222">
        <f t="shared" si="17"/>
        <v>943.7</v>
      </c>
      <c r="K222" t="str">
        <f t="shared" si="18"/>
        <v>Marzec</v>
      </c>
      <c r="L222">
        <f t="shared" si="19"/>
        <v>3</v>
      </c>
    </row>
    <row r="223" spans="1:12" x14ac:dyDescent="0.25">
      <c r="A223" t="s">
        <v>164</v>
      </c>
      <c r="B223" t="s">
        <v>165</v>
      </c>
      <c r="C223" t="s">
        <v>14</v>
      </c>
      <c r="D223" s="1">
        <v>41708</v>
      </c>
      <c r="E223" s="1">
        <v>41710</v>
      </c>
      <c r="F223">
        <v>426.5</v>
      </c>
      <c r="G223" t="str">
        <f t="shared" si="15"/>
        <v>AlbertMarakasz</v>
      </c>
      <c r="H223">
        <f>COUNTIF($G$2:G1222,G223)</f>
        <v>14</v>
      </c>
      <c r="I223">
        <f t="shared" si="16"/>
        <v>3</v>
      </c>
      <c r="J223">
        <f t="shared" si="17"/>
        <v>504.5</v>
      </c>
      <c r="K223" t="str">
        <f t="shared" si="18"/>
        <v>Marzec</v>
      </c>
      <c r="L223">
        <f t="shared" si="19"/>
        <v>2</v>
      </c>
    </row>
    <row r="224" spans="1:12" x14ac:dyDescent="0.25">
      <c r="A224" t="s">
        <v>93</v>
      </c>
      <c r="B224" t="s">
        <v>94</v>
      </c>
      <c r="C224" t="s">
        <v>11</v>
      </c>
      <c r="D224" s="1">
        <v>41708</v>
      </c>
      <c r="E224" s="1">
        <v>41710</v>
      </c>
      <c r="F224">
        <v>434.4</v>
      </c>
      <c r="G224" t="str">
        <f t="shared" si="15"/>
        <v>ZofiaSeredycka</v>
      </c>
      <c r="H224">
        <f>COUNTIF($G$2:G1223,G224)</f>
        <v>15</v>
      </c>
      <c r="I224">
        <f t="shared" si="16"/>
        <v>3</v>
      </c>
      <c r="J224">
        <f t="shared" si="17"/>
        <v>512.4</v>
      </c>
      <c r="K224" t="str">
        <f t="shared" si="18"/>
        <v>Marzec</v>
      </c>
      <c r="L224">
        <f t="shared" si="19"/>
        <v>2</v>
      </c>
    </row>
    <row r="225" spans="1:12" x14ac:dyDescent="0.25">
      <c r="A225" t="s">
        <v>54</v>
      </c>
      <c r="B225" t="s">
        <v>121</v>
      </c>
      <c r="C225" t="s">
        <v>47</v>
      </c>
      <c r="D225" s="1">
        <v>41709</v>
      </c>
      <c r="E225" s="1">
        <v>41709</v>
      </c>
      <c r="F225">
        <v>363.8</v>
      </c>
      <c r="G225" t="str">
        <f t="shared" si="15"/>
        <v>PaulinaMaskor</v>
      </c>
      <c r="H225">
        <f>COUNTIF($G$2:G1224,G225)</f>
        <v>13</v>
      </c>
      <c r="I225">
        <f t="shared" si="16"/>
        <v>1</v>
      </c>
      <c r="J225">
        <f t="shared" si="17"/>
        <v>393.8</v>
      </c>
      <c r="K225" t="str">
        <f t="shared" si="18"/>
        <v>Marzec</v>
      </c>
      <c r="L225">
        <f t="shared" si="19"/>
        <v>0</v>
      </c>
    </row>
    <row r="226" spans="1:12" x14ac:dyDescent="0.25">
      <c r="A226" t="s">
        <v>137</v>
      </c>
      <c r="B226" t="s">
        <v>138</v>
      </c>
      <c r="C226" t="s">
        <v>27</v>
      </c>
      <c r="D226" s="1">
        <v>41709</v>
      </c>
      <c r="E226" s="1">
        <v>41711</v>
      </c>
      <c r="F226">
        <v>698</v>
      </c>
      <c r="G226" t="str">
        <f t="shared" si="15"/>
        <v>RozaliaSiedlecka</v>
      </c>
      <c r="H226">
        <f>COUNTIF($G$2:G1225,G226)</f>
        <v>11</v>
      </c>
      <c r="I226">
        <f t="shared" si="16"/>
        <v>3</v>
      </c>
      <c r="J226">
        <f t="shared" si="17"/>
        <v>776</v>
      </c>
      <c r="K226" t="str">
        <f t="shared" si="18"/>
        <v>Marzec</v>
      </c>
      <c r="L226">
        <f t="shared" si="19"/>
        <v>2</v>
      </c>
    </row>
    <row r="227" spans="1:12" x14ac:dyDescent="0.25">
      <c r="A227" t="s">
        <v>137</v>
      </c>
      <c r="B227" t="s">
        <v>160</v>
      </c>
      <c r="C227" t="s">
        <v>66</v>
      </c>
      <c r="D227" s="1">
        <v>41710</v>
      </c>
      <c r="E227" s="1">
        <v>41710</v>
      </c>
      <c r="F227">
        <v>307.7</v>
      </c>
      <c r="G227" t="str">
        <f t="shared" si="15"/>
        <v>RozaliaParad</v>
      </c>
      <c r="H227">
        <f>COUNTIF($G$2:G1226,G227)</f>
        <v>7</v>
      </c>
      <c r="I227">
        <f t="shared" si="16"/>
        <v>1</v>
      </c>
      <c r="J227">
        <f t="shared" si="17"/>
        <v>337.7</v>
      </c>
      <c r="K227" t="str">
        <f t="shared" si="18"/>
        <v>Marzec</v>
      </c>
      <c r="L227">
        <f t="shared" si="19"/>
        <v>0</v>
      </c>
    </row>
    <row r="228" spans="1:12" x14ac:dyDescent="0.25">
      <c r="A228" t="s">
        <v>33</v>
      </c>
      <c r="B228" t="s">
        <v>141</v>
      </c>
      <c r="C228" t="s">
        <v>30</v>
      </c>
      <c r="D228" s="1">
        <v>41713</v>
      </c>
      <c r="E228" s="1">
        <v>41715</v>
      </c>
      <c r="F228">
        <v>450.5</v>
      </c>
      <c r="G228" t="str">
        <f t="shared" si="15"/>
        <v>AndrzejBarcz</v>
      </c>
      <c r="H228">
        <f>COUNTIF($G$2:G1227,G228)</f>
        <v>7</v>
      </c>
      <c r="I228">
        <f t="shared" si="16"/>
        <v>3</v>
      </c>
      <c r="J228">
        <f t="shared" si="17"/>
        <v>528.5</v>
      </c>
      <c r="K228" t="str">
        <f t="shared" si="18"/>
        <v>Marzec</v>
      </c>
      <c r="L228">
        <f t="shared" si="19"/>
        <v>2</v>
      </c>
    </row>
    <row r="229" spans="1:12" x14ac:dyDescent="0.25">
      <c r="A229" t="s">
        <v>6</v>
      </c>
      <c r="B229" t="s">
        <v>139</v>
      </c>
      <c r="C229" t="s">
        <v>19</v>
      </c>
      <c r="D229" s="1">
        <v>41713</v>
      </c>
      <c r="E229" s="1">
        <v>41717</v>
      </c>
      <c r="F229">
        <v>1077.4000000000001</v>
      </c>
      <c r="G229" t="str">
        <f t="shared" si="15"/>
        <v>KarolinaBizuta</v>
      </c>
      <c r="H229">
        <f>COUNTIF($G$2:G1228,G229)</f>
        <v>10</v>
      </c>
      <c r="I229">
        <f t="shared" si="16"/>
        <v>5</v>
      </c>
      <c r="J229">
        <f t="shared" si="17"/>
        <v>1203.4000000000001</v>
      </c>
      <c r="K229" t="str">
        <f t="shared" si="18"/>
        <v>Marzec</v>
      </c>
      <c r="L229">
        <f t="shared" si="19"/>
        <v>4</v>
      </c>
    </row>
    <row r="230" spans="1:12" x14ac:dyDescent="0.25">
      <c r="A230" t="s">
        <v>15</v>
      </c>
      <c r="B230" t="s">
        <v>46</v>
      </c>
      <c r="C230" t="s">
        <v>38</v>
      </c>
      <c r="D230" s="1">
        <v>41713</v>
      </c>
      <c r="E230" s="1">
        <v>41714</v>
      </c>
      <c r="F230">
        <v>407.8</v>
      </c>
      <c r="G230" t="str">
        <f t="shared" si="15"/>
        <v>PiotrBojarun</v>
      </c>
      <c r="H230">
        <f>COUNTIF($G$2:G1229,G230)</f>
        <v>10</v>
      </c>
      <c r="I230">
        <f t="shared" si="16"/>
        <v>2</v>
      </c>
      <c r="J230">
        <f t="shared" si="17"/>
        <v>461.8</v>
      </c>
      <c r="K230" t="str">
        <f t="shared" si="18"/>
        <v>Marzec</v>
      </c>
      <c r="L230">
        <f t="shared" si="19"/>
        <v>1</v>
      </c>
    </row>
    <row r="231" spans="1:12" x14ac:dyDescent="0.25">
      <c r="A231" t="s">
        <v>128</v>
      </c>
      <c r="B231" t="s">
        <v>129</v>
      </c>
      <c r="C231" t="s">
        <v>47</v>
      </c>
      <c r="D231" s="1">
        <v>41713</v>
      </c>
      <c r="E231" s="1">
        <v>41716</v>
      </c>
      <c r="F231">
        <v>852.8</v>
      </c>
      <c r="G231" t="str">
        <f t="shared" si="15"/>
        <v>JaninaBolanowska</v>
      </c>
      <c r="H231">
        <f>COUNTIF($G$2:G1230,G231)</f>
        <v>8</v>
      </c>
      <c r="I231">
        <f t="shared" si="16"/>
        <v>4</v>
      </c>
      <c r="J231">
        <f t="shared" si="17"/>
        <v>954.8</v>
      </c>
      <c r="K231" t="str">
        <f t="shared" si="18"/>
        <v>Marzec</v>
      </c>
      <c r="L231">
        <f t="shared" si="19"/>
        <v>3</v>
      </c>
    </row>
    <row r="232" spans="1:12" x14ac:dyDescent="0.25">
      <c r="A232" t="s">
        <v>131</v>
      </c>
      <c r="B232" t="s">
        <v>154</v>
      </c>
      <c r="C232" t="s">
        <v>27</v>
      </c>
      <c r="D232" s="1">
        <v>41713</v>
      </c>
      <c r="E232" s="1">
        <v>41715</v>
      </c>
      <c r="F232">
        <v>698</v>
      </c>
      <c r="G232" t="str">
        <f t="shared" si="15"/>
        <v>WiktorBudzis</v>
      </c>
      <c r="H232">
        <f>COUNTIF($G$2:G1231,G232)</f>
        <v>12</v>
      </c>
      <c r="I232">
        <f t="shared" si="16"/>
        <v>3</v>
      </c>
      <c r="J232">
        <f t="shared" si="17"/>
        <v>776</v>
      </c>
      <c r="K232" t="str">
        <f t="shared" si="18"/>
        <v>Marzec</v>
      </c>
      <c r="L232">
        <f t="shared" si="19"/>
        <v>2</v>
      </c>
    </row>
    <row r="233" spans="1:12" x14ac:dyDescent="0.25">
      <c r="A233" t="s">
        <v>131</v>
      </c>
      <c r="B233" t="s">
        <v>142</v>
      </c>
      <c r="C233" t="s">
        <v>8</v>
      </c>
      <c r="D233" s="1">
        <v>41713</v>
      </c>
      <c r="E233" s="1">
        <v>41716</v>
      </c>
      <c r="F233">
        <v>1313</v>
      </c>
      <c r="G233" t="str">
        <f t="shared" si="15"/>
        <v>WiktorCzekan</v>
      </c>
      <c r="H233">
        <f>COUNTIF($G$2:G1232,G233)</f>
        <v>10</v>
      </c>
      <c r="I233">
        <f t="shared" si="16"/>
        <v>4</v>
      </c>
      <c r="J233">
        <f t="shared" si="17"/>
        <v>1415</v>
      </c>
      <c r="K233" t="str">
        <f t="shared" si="18"/>
        <v>Marzec</v>
      </c>
      <c r="L233">
        <f t="shared" si="19"/>
        <v>3</v>
      </c>
    </row>
    <row r="234" spans="1:12" x14ac:dyDescent="0.25">
      <c r="A234" t="s">
        <v>28</v>
      </c>
      <c r="B234" t="s">
        <v>60</v>
      </c>
      <c r="C234" t="s">
        <v>72</v>
      </c>
      <c r="D234" s="1">
        <v>41713</v>
      </c>
      <c r="E234" s="1">
        <v>41716</v>
      </c>
      <c r="F234">
        <v>1091.7</v>
      </c>
      <c r="G234" t="str">
        <f t="shared" si="15"/>
        <v>MarzenaGrab</v>
      </c>
      <c r="H234">
        <f>COUNTIF($G$2:G1233,G234)</f>
        <v>12</v>
      </c>
      <c r="I234">
        <f t="shared" si="16"/>
        <v>4</v>
      </c>
      <c r="J234">
        <f t="shared" si="17"/>
        <v>1193.7</v>
      </c>
      <c r="K234" t="str">
        <f t="shared" si="18"/>
        <v>Marzec</v>
      </c>
      <c r="L234">
        <f t="shared" si="19"/>
        <v>3</v>
      </c>
    </row>
    <row r="235" spans="1:12" x14ac:dyDescent="0.25">
      <c r="A235" t="s">
        <v>25</v>
      </c>
      <c r="B235" t="s">
        <v>68</v>
      </c>
      <c r="C235" t="s">
        <v>38</v>
      </c>
      <c r="D235" s="1">
        <v>41713</v>
      </c>
      <c r="E235" s="1">
        <v>41714</v>
      </c>
      <c r="F235">
        <v>407.8</v>
      </c>
      <c r="G235" t="str">
        <f t="shared" si="15"/>
        <v>JerzyJurajski</v>
      </c>
      <c r="H235">
        <f>COUNTIF($G$2:G1234,G235)</f>
        <v>6</v>
      </c>
      <c r="I235">
        <f t="shared" si="16"/>
        <v>2</v>
      </c>
      <c r="J235">
        <f t="shared" si="17"/>
        <v>461.8</v>
      </c>
      <c r="K235" t="str">
        <f t="shared" si="18"/>
        <v>Marzec</v>
      </c>
      <c r="L235">
        <f t="shared" si="19"/>
        <v>1</v>
      </c>
    </row>
    <row r="236" spans="1:12" x14ac:dyDescent="0.25">
      <c r="A236" t="s">
        <v>33</v>
      </c>
      <c r="B236" t="s">
        <v>41</v>
      </c>
      <c r="C236" t="s">
        <v>72</v>
      </c>
      <c r="D236" s="1">
        <v>41713</v>
      </c>
      <c r="E236" s="1">
        <v>41717</v>
      </c>
      <c r="F236">
        <v>1290.7</v>
      </c>
      <c r="G236" t="str">
        <f t="shared" si="15"/>
        <v>AndrzejKolarski</v>
      </c>
      <c r="H236">
        <f>COUNTIF($G$2:G1235,G236)</f>
        <v>14</v>
      </c>
      <c r="I236">
        <f t="shared" si="16"/>
        <v>5</v>
      </c>
      <c r="J236">
        <f t="shared" si="17"/>
        <v>1416.7</v>
      </c>
      <c r="K236" t="str">
        <f t="shared" si="18"/>
        <v>Marzec</v>
      </c>
      <c r="L236">
        <f t="shared" si="19"/>
        <v>4</v>
      </c>
    </row>
    <row r="237" spans="1:12" x14ac:dyDescent="0.25">
      <c r="A237" t="s">
        <v>9</v>
      </c>
      <c r="B237" t="s">
        <v>103</v>
      </c>
      <c r="C237" t="s">
        <v>27</v>
      </c>
      <c r="D237" s="1">
        <v>41713</v>
      </c>
      <c r="E237" s="1">
        <v>41717</v>
      </c>
      <c r="F237">
        <v>954</v>
      </c>
      <c r="G237" t="str">
        <f t="shared" si="15"/>
        <v>JustynaLaska</v>
      </c>
      <c r="H237">
        <f>COUNTIF($G$2:G1236,G237)</f>
        <v>15</v>
      </c>
      <c r="I237">
        <f t="shared" si="16"/>
        <v>5</v>
      </c>
      <c r="J237">
        <f t="shared" si="17"/>
        <v>1080</v>
      </c>
      <c r="K237" t="str">
        <f t="shared" si="18"/>
        <v>Marzec</v>
      </c>
      <c r="L237">
        <f t="shared" si="19"/>
        <v>4</v>
      </c>
    </row>
    <row r="238" spans="1:12" x14ac:dyDescent="0.25">
      <c r="A238" t="s">
        <v>73</v>
      </c>
      <c r="B238" t="s">
        <v>104</v>
      </c>
      <c r="C238" t="s">
        <v>19</v>
      </c>
      <c r="D238" s="1">
        <v>41713</v>
      </c>
      <c r="E238" s="1">
        <v>41714</v>
      </c>
      <c r="F238">
        <v>654.4</v>
      </c>
      <c r="G238" t="str">
        <f t="shared" si="15"/>
        <v>WojciechMagierowcz</v>
      </c>
      <c r="H238">
        <f>COUNTIF($G$2:G1237,G238)</f>
        <v>8</v>
      </c>
      <c r="I238">
        <f t="shared" si="16"/>
        <v>2</v>
      </c>
      <c r="J238">
        <f t="shared" si="17"/>
        <v>708.4</v>
      </c>
      <c r="K238" t="str">
        <f t="shared" si="18"/>
        <v>Marzec</v>
      </c>
      <c r="L238">
        <f t="shared" si="19"/>
        <v>1</v>
      </c>
    </row>
    <row r="239" spans="1:12" x14ac:dyDescent="0.25">
      <c r="A239" t="s">
        <v>73</v>
      </c>
      <c r="B239" t="s">
        <v>155</v>
      </c>
      <c r="C239" t="s">
        <v>27</v>
      </c>
      <c r="D239" s="1">
        <v>41713</v>
      </c>
      <c r="E239" s="1">
        <v>41713</v>
      </c>
      <c r="F239">
        <v>442</v>
      </c>
      <c r="G239" t="str">
        <f t="shared" si="15"/>
        <v>WojciechMazowiecki</v>
      </c>
      <c r="H239">
        <f>COUNTIF($G$2:G1238,G239)</f>
        <v>7</v>
      </c>
      <c r="I239">
        <f t="shared" si="16"/>
        <v>1</v>
      </c>
      <c r="J239">
        <f t="shared" si="17"/>
        <v>472</v>
      </c>
      <c r="K239" t="str">
        <f t="shared" si="18"/>
        <v>Marzec</v>
      </c>
      <c r="L239">
        <f t="shared" si="19"/>
        <v>0</v>
      </c>
    </row>
    <row r="240" spans="1:12" x14ac:dyDescent="0.25">
      <c r="A240" t="s">
        <v>166</v>
      </c>
      <c r="B240" t="s">
        <v>167</v>
      </c>
      <c r="C240" t="s">
        <v>8</v>
      </c>
      <c r="D240" s="1">
        <v>41713</v>
      </c>
      <c r="E240" s="1">
        <v>41715</v>
      </c>
      <c r="F240">
        <v>1102</v>
      </c>
      <c r="G240" t="str">
        <f t="shared" si="15"/>
        <v>DariaParyska</v>
      </c>
      <c r="H240">
        <f>COUNTIF($G$2:G1239,G240)</f>
        <v>10</v>
      </c>
      <c r="I240">
        <f t="shared" si="16"/>
        <v>3</v>
      </c>
      <c r="J240">
        <f t="shared" si="17"/>
        <v>1180</v>
      </c>
      <c r="K240" t="str">
        <f t="shared" si="18"/>
        <v>Marzec</v>
      </c>
      <c r="L240">
        <f t="shared" si="19"/>
        <v>2</v>
      </c>
    </row>
    <row r="241" spans="1:12" x14ac:dyDescent="0.25">
      <c r="A241" t="s">
        <v>6</v>
      </c>
      <c r="B241" t="s">
        <v>45</v>
      </c>
      <c r="C241" t="s">
        <v>17</v>
      </c>
      <c r="D241" s="1">
        <v>41713</v>
      </c>
      <c r="E241" s="1">
        <v>41715</v>
      </c>
      <c r="F241">
        <v>911.5</v>
      </c>
      <c r="G241" t="str">
        <f t="shared" si="15"/>
        <v>KarolinaPodkalicka</v>
      </c>
      <c r="H241">
        <f>COUNTIF($G$2:G1240,G241)</f>
        <v>8</v>
      </c>
      <c r="I241">
        <f t="shared" si="16"/>
        <v>3</v>
      </c>
      <c r="J241">
        <f t="shared" si="17"/>
        <v>989.5</v>
      </c>
      <c r="K241" t="str">
        <f t="shared" si="18"/>
        <v>Marzec</v>
      </c>
      <c r="L241">
        <f t="shared" si="19"/>
        <v>2</v>
      </c>
    </row>
    <row r="242" spans="1:12" x14ac:dyDescent="0.25">
      <c r="A242" t="s">
        <v>15</v>
      </c>
      <c r="B242" t="s">
        <v>96</v>
      </c>
      <c r="C242" t="s">
        <v>17</v>
      </c>
      <c r="D242" s="1">
        <v>41713</v>
      </c>
      <c r="E242" s="1">
        <v>41717</v>
      </c>
      <c r="F242">
        <v>1321.5</v>
      </c>
      <c r="G242" t="str">
        <f t="shared" si="15"/>
        <v>PiotrSworacz</v>
      </c>
      <c r="H242">
        <f>COUNTIF($G$2:G1241,G242)</f>
        <v>10</v>
      </c>
      <c r="I242">
        <f t="shared" si="16"/>
        <v>5</v>
      </c>
      <c r="J242">
        <f t="shared" si="17"/>
        <v>1447.5</v>
      </c>
      <c r="K242" t="str">
        <f t="shared" si="18"/>
        <v>Marzec</v>
      </c>
      <c r="L242">
        <f t="shared" si="19"/>
        <v>4</v>
      </c>
    </row>
    <row r="243" spans="1:12" x14ac:dyDescent="0.25">
      <c r="A243" t="s">
        <v>9</v>
      </c>
      <c r="B243" t="s">
        <v>18</v>
      </c>
      <c r="C243" t="s">
        <v>72</v>
      </c>
      <c r="D243" s="1">
        <v>41713</v>
      </c>
      <c r="E243" s="1">
        <v>41716</v>
      </c>
      <c r="F243">
        <v>1091.7</v>
      </c>
      <c r="G243" t="str">
        <f t="shared" si="15"/>
        <v>JustynaTracz</v>
      </c>
      <c r="H243">
        <f>COUNTIF($G$2:G1242,G243)</f>
        <v>13</v>
      </c>
      <c r="I243">
        <f t="shared" si="16"/>
        <v>4</v>
      </c>
      <c r="J243">
        <f t="shared" si="17"/>
        <v>1193.7</v>
      </c>
      <c r="K243" t="str">
        <f t="shared" si="18"/>
        <v>Marzec</v>
      </c>
      <c r="L243">
        <f t="shared" si="19"/>
        <v>3</v>
      </c>
    </row>
    <row r="244" spans="1:12" x14ac:dyDescent="0.25">
      <c r="A244" t="s">
        <v>82</v>
      </c>
      <c r="B244" t="s">
        <v>125</v>
      </c>
      <c r="C244" t="s">
        <v>47</v>
      </c>
      <c r="D244" s="1">
        <v>41715</v>
      </c>
      <c r="E244" s="1">
        <v>41717</v>
      </c>
      <c r="F244">
        <v>689.8</v>
      </c>
      <c r="G244" t="str">
        <f t="shared" si="15"/>
        <v>KornelHenrykowski</v>
      </c>
      <c r="H244">
        <f>COUNTIF($G$2:G1243,G244)</f>
        <v>13</v>
      </c>
      <c r="I244">
        <f t="shared" si="16"/>
        <v>3</v>
      </c>
      <c r="J244">
        <f t="shared" si="17"/>
        <v>767.8</v>
      </c>
      <c r="K244" t="str">
        <f t="shared" si="18"/>
        <v>Marzec</v>
      </c>
      <c r="L244">
        <f t="shared" si="19"/>
        <v>2</v>
      </c>
    </row>
    <row r="245" spans="1:12" x14ac:dyDescent="0.25">
      <c r="A245" t="s">
        <v>39</v>
      </c>
      <c r="B245" t="s">
        <v>40</v>
      </c>
      <c r="C245" t="s">
        <v>47</v>
      </c>
      <c r="D245" s="1">
        <v>41715</v>
      </c>
      <c r="E245" s="1">
        <v>41716</v>
      </c>
      <c r="F245">
        <v>526.79999999999995</v>
      </c>
      <c r="G245" t="str">
        <f t="shared" si="15"/>
        <v>GustawPoznanski</v>
      </c>
      <c r="H245">
        <f>COUNTIF($G$2:G1244,G245)</f>
        <v>7</v>
      </c>
      <c r="I245">
        <f t="shared" si="16"/>
        <v>2</v>
      </c>
      <c r="J245">
        <f t="shared" si="17"/>
        <v>580.79999999999995</v>
      </c>
      <c r="K245" t="str">
        <f t="shared" si="18"/>
        <v>Marzec</v>
      </c>
      <c r="L245">
        <f t="shared" si="19"/>
        <v>1</v>
      </c>
    </row>
    <row r="246" spans="1:12" x14ac:dyDescent="0.25">
      <c r="A246" t="s">
        <v>15</v>
      </c>
      <c r="B246" t="s">
        <v>63</v>
      </c>
      <c r="C246" t="s">
        <v>66</v>
      </c>
      <c r="D246" s="1">
        <v>41715</v>
      </c>
      <c r="E246" s="1">
        <v>41716</v>
      </c>
      <c r="F246">
        <v>485.7</v>
      </c>
      <c r="G246" t="str">
        <f t="shared" si="15"/>
        <v>PiotrRajczakowski</v>
      </c>
      <c r="H246">
        <f>COUNTIF($G$2:G1245,G246)</f>
        <v>11</v>
      </c>
      <c r="I246">
        <f t="shared" si="16"/>
        <v>2</v>
      </c>
      <c r="J246">
        <f t="shared" si="17"/>
        <v>539.70000000000005</v>
      </c>
      <c r="K246" t="str">
        <f t="shared" si="18"/>
        <v>Marzec</v>
      </c>
      <c r="L246">
        <f t="shared" si="19"/>
        <v>1</v>
      </c>
    </row>
    <row r="247" spans="1:12" x14ac:dyDescent="0.25">
      <c r="A247" t="s">
        <v>57</v>
      </c>
      <c r="B247" t="s">
        <v>58</v>
      </c>
      <c r="C247" t="s">
        <v>8</v>
      </c>
      <c r="D247" s="1">
        <v>41715</v>
      </c>
      <c r="E247" s="1">
        <v>41715</v>
      </c>
      <c r="F247">
        <v>680</v>
      </c>
      <c r="G247" t="str">
        <f t="shared" si="15"/>
        <v>AmeliaWojtecka</v>
      </c>
      <c r="H247">
        <f>COUNTIF($G$2:G1246,G247)</f>
        <v>8</v>
      </c>
      <c r="I247">
        <f t="shared" si="16"/>
        <v>1</v>
      </c>
      <c r="J247">
        <f t="shared" si="17"/>
        <v>710</v>
      </c>
      <c r="K247" t="str">
        <f t="shared" si="18"/>
        <v>Marzec</v>
      </c>
      <c r="L247">
        <f t="shared" si="19"/>
        <v>0</v>
      </c>
    </row>
    <row r="248" spans="1:12" x14ac:dyDescent="0.25">
      <c r="A248" t="s">
        <v>61</v>
      </c>
      <c r="B248" t="s">
        <v>62</v>
      </c>
      <c r="C248" t="s">
        <v>72</v>
      </c>
      <c r="D248" s="1">
        <v>41716</v>
      </c>
      <c r="E248" s="1">
        <v>41716</v>
      </c>
      <c r="F248">
        <v>494.7</v>
      </c>
      <c r="G248" t="str">
        <f t="shared" si="15"/>
        <v>AmadeuszHelski</v>
      </c>
      <c r="H248">
        <f>COUNTIF($G$2:G1247,G248)</f>
        <v>9</v>
      </c>
      <c r="I248">
        <f t="shared" si="16"/>
        <v>1</v>
      </c>
      <c r="J248">
        <f t="shared" si="17"/>
        <v>524.70000000000005</v>
      </c>
      <c r="K248" t="str">
        <f t="shared" si="18"/>
        <v>Marzec</v>
      </c>
      <c r="L248">
        <f t="shared" si="19"/>
        <v>0</v>
      </c>
    </row>
    <row r="249" spans="1:12" x14ac:dyDescent="0.25">
      <c r="A249" t="s">
        <v>126</v>
      </c>
      <c r="B249" t="s">
        <v>127</v>
      </c>
      <c r="C249" t="s">
        <v>14</v>
      </c>
      <c r="D249" s="1">
        <v>41716</v>
      </c>
      <c r="E249" s="1">
        <v>41716</v>
      </c>
      <c r="F249">
        <v>178.5</v>
      </c>
      <c r="G249" t="str">
        <f t="shared" si="15"/>
        <v>KacperKrajewski</v>
      </c>
      <c r="H249">
        <f>COUNTIF($G$2:G1248,G249)</f>
        <v>10</v>
      </c>
      <c r="I249">
        <f t="shared" si="16"/>
        <v>1</v>
      </c>
      <c r="J249">
        <f t="shared" si="17"/>
        <v>208.5</v>
      </c>
      <c r="K249" t="str">
        <f t="shared" si="18"/>
        <v>Marzec</v>
      </c>
      <c r="L249">
        <f t="shared" si="19"/>
        <v>0</v>
      </c>
    </row>
    <row r="250" spans="1:12" x14ac:dyDescent="0.25">
      <c r="A250" t="s">
        <v>12</v>
      </c>
      <c r="B250" t="s">
        <v>13</v>
      </c>
      <c r="C250" t="s">
        <v>30</v>
      </c>
      <c r="D250" s="1">
        <v>41716</v>
      </c>
      <c r="E250" s="1">
        <v>41717</v>
      </c>
      <c r="F250">
        <v>331.5</v>
      </c>
      <c r="G250" t="str">
        <f t="shared" si="15"/>
        <v>DorotaMorska</v>
      </c>
      <c r="H250">
        <f>COUNTIF($G$2:G1249,G250)</f>
        <v>12</v>
      </c>
      <c r="I250">
        <f t="shared" si="16"/>
        <v>2</v>
      </c>
      <c r="J250">
        <f t="shared" si="17"/>
        <v>385.5</v>
      </c>
      <c r="K250" t="str">
        <f t="shared" si="18"/>
        <v>Marzec</v>
      </c>
      <c r="L250">
        <f t="shared" si="19"/>
        <v>1</v>
      </c>
    </row>
    <row r="251" spans="1:12" x14ac:dyDescent="0.25">
      <c r="A251" t="s">
        <v>131</v>
      </c>
      <c r="B251" t="s">
        <v>142</v>
      </c>
      <c r="C251" t="s">
        <v>72</v>
      </c>
      <c r="D251" s="1">
        <v>41719</v>
      </c>
      <c r="E251" s="1">
        <v>41723</v>
      </c>
      <c r="F251">
        <v>1290.7</v>
      </c>
      <c r="G251" t="str">
        <f t="shared" si="15"/>
        <v>WiktorCzekan</v>
      </c>
      <c r="H251">
        <f>COUNTIF($G$2:G1250,G251)</f>
        <v>10</v>
      </c>
      <c r="I251">
        <f t="shared" si="16"/>
        <v>5</v>
      </c>
      <c r="J251">
        <f t="shared" si="17"/>
        <v>1416.7</v>
      </c>
      <c r="K251" t="str">
        <f t="shared" si="18"/>
        <v>Marzec</v>
      </c>
      <c r="L251">
        <f t="shared" si="19"/>
        <v>4</v>
      </c>
    </row>
    <row r="252" spans="1:12" x14ac:dyDescent="0.25">
      <c r="A252" t="s">
        <v>54</v>
      </c>
      <c r="B252" t="s">
        <v>133</v>
      </c>
      <c r="C252" t="s">
        <v>24</v>
      </c>
      <c r="D252" s="1">
        <v>41719</v>
      </c>
      <c r="E252" s="1">
        <v>41721</v>
      </c>
      <c r="F252">
        <v>588.70000000000005</v>
      </c>
      <c r="G252" t="str">
        <f t="shared" si="15"/>
        <v>PaulinaDok</v>
      </c>
      <c r="H252">
        <f>COUNTIF($G$2:G1251,G252)</f>
        <v>7</v>
      </c>
      <c r="I252">
        <f t="shared" si="16"/>
        <v>3</v>
      </c>
      <c r="J252">
        <f t="shared" si="17"/>
        <v>666.7</v>
      </c>
      <c r="K252" t="str">
        <f t="shared" si="18"/>
        <v>Marzec</v>
      </c>
      <c r="L252">
        <f t="shared" si="19"/>
        <v>2</v>
      </c>
    </row>
    <row r="253" spans="1:12" x14ac:dyDescent="0.25">
      <c r="A253" t="s">
        <v>25</v>
      </c>
      <c r="B253" t="s">
        <v>67</v>
      </c>
      <c r="C253" t="s">
        <v>72</v>
      </c>
      <c r="D253" s="1">
        <v>41719</v>
      </c>
      <c r="E253" s="1">
        <v>41723</v>
      </c>
      <c r="F253">
        <v>1290.7</v>
      </c>
      <c r="G253" t="str">
        <f t="shared" si="15"/>
        <v>JerzyDusznicki</v>
      </c>
      <c r="H253">
        <f>COUNTIF($G$2:G1252,G253)</f>
        <v>13</v>
      </c>
      <c r="I253">
        <f t="shared" si="16"/>
        <v>5</v>
      </c>
      <c r="J253">
        <f t="shared" si="17"/>
        <v>1416.7</v>
      </c>
      <c r="K253" t="str">
        <f t="shared" si="18"/>
        <v>Marzec</v>
      </c>
      <c r="L253">
        <f t="shared" si="19"/>
        <v>4</v>
      </c>
    </row>
    <row r="254" spans="1:12" x14ac:dyDescent="0.25">
      <c r="A254" t="s">
        <v>70</v>
      </c>
      <c r="B254" t="s">
        <v>71</v>
      </c>
      <c r="C254" t="s">
        <v>11</v>
      </c>
      <c r="D254" s="1">
        <v>41719</v>
      </c>
      <c r="E254" s="1">
        <v>41720</v>
      </c>
      <c r="F254">
        <v>295.39999999999998</v>
      </c>
      <c r="G254" t="str">
        <f t="shared" si="15"/>
        <v>MarekHolski</v>
      </c>
      <c r="H254">
        <f>COUNTIF($G$2:G1253,G254)</f>
        <v>7</v>
      </c>
      <c r="I254">
        <f t="shared" si="16"/>
        <v>2</v>
      </c>
      <c r="J254">
        <f t="shared" si="17"/>
        <v>349.4</v>
      </c>
      <c r="K254" t="str">
        <f t="shared" si="18"/>
        <v>Marzec</v>
      </c>
      <c r="L254">
        <f t="shared" si="19"/>
        <v>1</v>
      </c>
    </row>
    <row r="255" spans="1:12" x14ac:dyDescent="0.25">
      <c r="A255" t="s">
        <v>9</v>
      </c>
      <c r="B255" t="s">
        <v>69</v>
      </c>
      <c r="C255" t="s">
        <v>66</v>
      </c>
      <c r="D255" s="1">
        <v>41719</v>
      </c>
      <c r="E255" s="1">
        <v>41721</v>
      </c>
      <c r="F255">
        <v>663.7</v>
      </c>
      <c r="G255" t="str">
        <f t="shared" si="15"/>
        <v>JustynaKrynicka</v>
      </c>
      <c r="H255">
        <f>COUNTIF($G$2:G1254,G255)</f>
        <v>13</v>
      </c>
      <c r="I255">
        <f t="shared" si="16"/>
        <v>3</v>
      </c>
      <c r="J255">
        <f t="shared" si="17"/>
        <v>741.7</v>
      </c>
      <c r="K255" t="str">
        <f t="shared" si="18"/>
        <v>Marzec</v>
      </c>
      <c r="L255">
        <f t="shared" si="19"/>
        <v>2</v>
      </c>
    </row>
    <row r="256" spans="1:12" x14ac:dyDescent="0.25">
      <c r="A256" t="s">
        <v>113</v>
      </c>
      <c r="B256" t="s">
        <v>114</v>
      </c>
      <c r="C256" t="s">
        <v>59</v>
      </c>
      <c r="D256" s="1">
        <v>41719</v>
      </c>
      <c r="E256" s="1">
        <v>41720</v>
      </c>
      <c r="F256">
        <v>601</v>
      </c>
      <c r="G256" t="str">
        <f t="shared" si="15"/>
        <v>TomaszRzepka</v>
      </c>
      <c r="H256">
        <f>COUNTIF($G$2:G1255,G256)</f>
        <v>17</v>
      </c>
      <c r="I256">
        <f t="shared" si="16"/>
        <v>2</v>
      </c>
      <c r="J256">
        <f t="shared" si="17"/>
        <v>655</v>
      </c>
      <c r="K256" t="str">
        <f t="shared" si="18"/>
        <v>Marzec</v>
      </c>
      <c r="L256">
        <f t="shared" si="19"/>
        <v>1</v>
      </c>
    </row>
    <row r="257" spans="1:12" x14ac:dyDescent="0.25">
      <c r="A257" t="s">
        <v>6</v>
      </c>
      <c r="B257" t="s">
        <v>56</v>
      </c>
      <c r="C257" t="s">
        <v>11</v>
      </c>
      <c r="D257" s="1">
        <v>41725</v>
      </c>
      <c r="E257" s="1">
        <v>41726</v>
      </c>
      <c r="F257">
        <v>295.39999999999998</v>
      </c>
      <c r="G257" t="str">
        <f t="shared" si="15"/>
        <v>KarolinaJanes</v>
      </c>
      <c r="H257">
        <f>COUNTIF($G$2:G1256,G257)</f>
        <v>12</v>
      </c>
      <c r="I257">
        <f t="shared" si="16"/>
        <v>2</v>
      </c>
      <c r="J257">
        <f t="shared" si="17"/>
        <v>349.4</v>
      </c>
      <c r="K257" t="str">
        <f t="shared" si="18"/>
        <v>Marzec</v>
      </c>
      <c r="L257">
        <f t="shared" si="19"/>
        <v>1</v>
      </c>
    </row>
    <row r="258" spans="1:12" x14ac:dyDescent="0.25">
      <c r="A258" t="s">
        <v>33</v>
      </c>
      <c r="B258" t="s">
        <v>34</v>
      </c>
      <c r="C258" t="s">
        <v>72</v>
      </c>
      <c r="D258" s="1">
        <v>41725</v>
      </c>
      <c r="E258" s="1">
        <v>41729</v>
      </c>
      <c r="F258">
        <v>1290.7</v>
      </c>
      <c r="G258" t="str">
        <f t="shared" si="15"/>
        <v>AndrzejKlajn</v>
      </c>
      <c r="H258">
        <f>COUNTIF($G$2:G1257,G258)</f>
        <v>13</v>
      </c>
      <c r="I258">
        <f t="shared" si="16"/>
        <v>5</v>
      </c>
      <c r="J258">
        <f t="shared" si="17"/>
        <v>1416.7</v>
      </c>
      <c r="K258" t="str">
        <f t="shared" si="18"/>
        <v>Marzec</v>
      </c>
      <c r="L258">
        <f t="shared" si="19"/>
        <v>4</v>
      </c>
    </row>
    <row r="259" spans="1:12" x14ac:dyDescent="0.25">
      <c r="A259" t="s">
        <v>134</v>
      </c>
      <c r="B259" t="s">
        <v>135</v>
      </c>
      <c r="C259" t="s">
        <v>38</v>
      </c>
      <c r="D259" s="1">
        <v>41725</v>
      </c>
      <c r="E259" s="1">
        <v>41729</v>
      </c>
      <c r="F259">
        <v>794.8</v>
      </c>
      <c r="G259" t="str">
        <f t="shared" ref="G259:G322" si="20">CONCATENATE(A259,B259)</f>
        <v>ZuzannaKowalska</v>
      </c>
      <c r="H259">
        <f>COUNTIF($G$2:G1258,G259)</f>
        <v>8</v>
      </c>
      <c r="I259">
        <f t="shared" ref="I259:I322" si="21">E259-D259+1</f>
        <v>5</v>
      </c>
      <c r="J259">
        <f t="shared" ref="J259:J322" si="22">F259+IF(I259&gt;1,30+(I259-1)*24,30)</f>
        <v>920.8</v>
      </c>
      <c r="K259" t="str">
        <f t="shared" ref="K259:K322" si="23">VLOOKUP(MONTH(D259),$Q$6:$R$17,2)</f>
        <v>Marzec</v>
      </c>
      <c r="L259">
        <f t="shared" ref="L259:L322" si="24">IF(I259&gt;1,I259-1,0)</f>
        <v>4</v>
      </c>
    </row>
    <row r="260" spans="1:12" x14ac:dyDescent="0.25">
      <c r="A260" t="s">
        <v>93</v>
      </c>
      <c r="B260" t="s">
        <v>94</v>
      </c>
      <c r="C260" t="s">
        <v>19</v>
      </c>
      <c r="D260" s="1">
        <v>41725</v>
      </c>
      <c r="E260" s="1">
        <v>41726</v>
      </c>
      <c r="F260">
        <v>654.4</v>
      </c>
      <c r="G260" t="str">
        <f t="shared" si="20"/>
        <v>ZofiaSeredycka</v>
      </c>
      <c r="H260">
        <f>COUNTIF($G$2:G1259,G260)</f>
        <v>15</v>
      </c>
      <c r="I260">
        <f t="shared" si="21"/>
        <v>2</v>
      </c>
      <c r="J260">
        <f t="shared" si="22"/>
        <v>708.4</v>
      </c>
      <c r="K260" t="str">
        <f t="shared" si="23"/>
        <v>Marzec</v>
      </c>
      <c r="L260">
        <f t="shared" si="24"/>
        <v>1</v>
      </c>
    </row>
    <row r="261" spans="1:12" x14ac:dyDescent="0.25">
      <c r="A261" t="s">
        <v>137</v>
      </c>
      <c r="B261" t="s">
        <v>138</v>
      </c>
      <c r="C261" t="s">
        <v>72</v>
      </c>
      <c r="D261" s="1">
        <v>41725</v>
      </c>
      <c r="E261" s="1">
        <v>41726</v>
      </c>
      <c r="F261">
        <v>693.7</v>
      </c>
      <c r="G261" t="str">
        <f t="shared" si="20"/>
        <v>RozaliaSiedlecka</v>
      </c>
      <c r="H261">
        <f>COUNTIF($G$2:G1260,G261)</f>
        <v>11</v>
      </c>
      <c r="I261">
        <f t="shared" si="21"/>
        <v>2</v>
      </c>
      <c r="J261">
        <f t="shared" si="22"/>
        <v>747.7</v>
      </c>
      <c r="K261" t="str">
        <f t="shared" si="23"/>
        <v>Marzec</v>
      </c>
      <c r="L261">
        <f t="shared" si="24"/>
        <v>1</v>
      </c>
    </row>
    <row r="262" spans="1:12" x14ac:dyDescent="0.25">
      <c r="A262" t="s">
        <v>9</v>
      </c>
      <c r="B262" t="s">
        <v>18</v>
      </c>
      <c r="C262" t="s">
        <v>11</v>
      </c>
      <c r="D262" s="1">
        <v>41725</v>
      </c>
      <c r="E262" s="1">
        <v>41728</v>
      </c>
      <c r="F262">
        <v>573.4</v>
      </c>
      <c r="G262" t="str">
        <f t="shared" si="20"/>
        <v>JustynaTracz</v>
      </c>
      <c r="H262">
        <f>COUNTIF($G$2:G1261,G262)</f>
        <v>13</v>
      </c>
      <c r="I262">
        <f t="shared" si="21"/>
        <v>4</v>
      </c>
      <c r="J262">
        <f t="shared" si="22"/>
        <v>675.4</v>
      </c>
      <c r="K262" t="str">
        <f t="shared" si="23"/>
        <v>Marzec</v>
      </c>
      <c r="L262">
        <f t="shared" si="24"/>
        <v>3</v>
      </c>
    </row>
    <row r="263" spans="1:12" x14ac:dyDescent="0.25">
      <c r="A263" t="s">
        <v>115</v>
      </c>
      <c r="B263" t="s">
        <v>140</v>
      </c>
      <c r="C263" t="s">
        <v>38</v>
      </c>
      <c r="D263" s="1">
        <v>41731</v>
      </c>
      <c r="E263" s="1">
        <v>41733</v>
      </c>
      <c r="F263">
        <v>536.79999999999995</v>
      </c>
      <c r="G263" t="str">
        <f t="shared" si="20"/>
        <v>AnnaKaliska</v>
      </c>
      <c r="H263">
        <f>COUNTIF($G$2:G1262,G263)</f>
        <v>15</v>
      </c>
      <c r="I263">
        <f t="shared" si="21"/>
        <v>3</v>
      </c>
      <c r="J263">
        <f t="shared" si="22"/>
        <v>614.79999999999995</v>
      </c>
      <c r="K263" t="str">
        <f t="shared" si="23"/>
        <v>Kwiecień</v>
      </c>
      <c r="L263">
        <f t="shared" si="24"/>
        <v>2</v>
      </c>
    </row>
    <row r="264" spans="1:12" x14ac:dyDescent="0.25">
      <c r="A264" t="s">
        <v>9</v>
      </c>
      <c r="B264" t="s">
        <v>103</v>
      </c>
      <c r="C264" t="s">
        <v>47</v>
      </c>
      <c r="D264" s="1">
        <v>41731</v>
      </c>
      <c r="E264" s="1">
        <v>41735</v>
      </c>
      <c r="F264">
        <v>1015.8</v>
      </c>
      <c r="G264" t="str">
        <f t="shared" si="20"/>
        <v>JustynaLaska</v>
      </c>
      <c r="H264">
        <f>COUNTIF($G$2:G1263,G264)</f>
        <v>15</v>
      </c>
      <c r="I264">
        <f t="shared" si="21"/>
        <v>5</v>
      </c>
      <c r="J264">
        <f t="shared" si="22"/>
        <v>1141.8</v>
      </c>
      <c r="K264" t="str">
        <f t="shared" si="23"/>
        <v>Kwiecień</v>
      </c>
      <c r="L264">
        <f t="shared" si="24"/>
        <v>4</v>
      </c>
    </row>
    <row r="265" spans="1:12" x14ac:dyDescent="0.25">
      <c r="A265" t="s">
        <v>143</v>
      </c>
      <c r="B265" t="s">
        <v>144</v>
      </c>
      <c r="C265" t="s">
        <v>27</v>
      </c>
      <c r="D265" s="1">
        <v>41731</v>
      </c>
      <c r="E265" s="1">
        <v>41734</v>
      </c>
      <c r="F265">
        <v>826</v>
      </c>
      <c r="G265" t="str">
        <f t="shared" si="20"/>
        <v>BogumiLubelski</v>
      </c>
      <c r="H265">
        <f>COUNTIF($G$2:G1264,G265)</f>
        <v>12</v>
      </c>
      <c r="I265">
        <f t="shared" si="21"/>
        <v>4</v>
      </c>
      <c r="J265">
        <f t="shared" si="22"/>
        <v>928</v>
      </c>
      <c r="K265" t="str">
        <f t="shared" si="23"/>
        <v>Kwiecień</v>
      </c>
      <c r="L265">
        <f t="shared" si="24"/>
        <v>3</v>
      </c>
    </row>
    <row r="266" spans="1:12" x14ac:dyDescent="0.25">
      <c r="A266" t="s">
        <v>147</v>
      </c>
      <c r="B266" t="s">
        <v>148</v>
      </c>
      <c r="C266" t="s">
        <v>17</v>
      </c>
      <c r="D266" s="1">
        <v>41731</v>
      </c>
      <c r="E266" s="1">
        <v>41735</v>
      </c>
      <c r="F266">
        <v>1321.5</v>
      </c>
      <c r="G266" t="str">
        <f t="shared" si="20"/>
        <v>MariaOzimek</v>
      </c>
      <c r="H266">
        <f>COUNTIF($G$2:G1265,G266)</f>
        <v>8</v>
      </c>
      <c r="I266">
        <f t="shared" si="21"/>
        <v>5</v>
      </c>
      <c r="J266">
        <f t="shared" si="22"/>
        <v>1447.5</v>
      </c>
      <c r="K266" t="str">
        <f t="shared" si="23"/>
        <v>Kwiecień</v>
      </c>
      <c r="L266">
        <f t="shared" si="24"/>
        <v>4</v>
      </c>
    </row>
    <row r="267" spans="1:12" x14ac:dyDescent="0.25">
      <c r="A267" t="s">
        <v>166</v>
      </c>
      <c r="B267" t="s">
        <v>167</v>
      </c>
      <c r="C267" t="s">
        <v>72</v>
      </c>
      <c r="D267" s="1">
        <v>41731</v>
      </c>
      <c r="E267" s="1">
        <v>41733</v>
      </c>
      <c r="F267">
        <v>892.7</v>
      </c>
      <c r="G267" t="str">
        <f t="shared" si="20"/>
        <v>DariaParyska</v>
      </c>
      <c r="H267">
        <f>COUNTIF($G$2:G1266,G267)</f>
        <v>10</v>
      </c>
      <c r="I267">
        <f t="shared" si="21"/>
        <v>3</v>
      </c>
      <c r="J267">
        <f t="shared" si="22"/>
        <v>970.7</v>
      </c>
      <c r="K267" t="str">
        <f t="shared" si="23"/>
        <v>Kwiecień</v>
      </c>
      <c r="L267">
        <f t="shared" si="24"/>
        <v>2</v>
      </c>
    </row>
    <row r="268" spans="1:12" x14ac:dyDescent="0.25">
      <c r="A268" t="s">
        <v>91</v>
      </c>
      <c r="B268" t="s">
        <v>161</v>
      </c>
      <c r="C268" t="s">
        <v>11</v>
      </c>
      <c r="D268" s="1">
        <v>41731</v>
      </c>
      <c r="E268" s="1">
        <v>41732</v>
      </c>
      <c r="F268">
        <v>295.39999999999998</v>
      </c>
      <c r="G268" t="str">
        <f t="shared" si="20"/>
        <v>JanSuwski</v>
      </c>
      <c r="H268">
        <f>COUNTIF($G$2:G1267,G268)</f>
        <v>5</v>
      </c>
      <c r="I268">
        <f t="shared" si="21"/>
        <v>2</v>
      </c>
      <c r="J268">
        <f t="shared" si="22"/>
        <v>349.4</v>
      </c>
      <c r="K268" t="str">
        <f t="shared" si="23"/>
        <v>Kwiecień</v>
      </c>
      <c r="L268">
        <f t="shared" si="24"/>
        <v>1</v>
      </c>
    </row>
    <row r="269" spans="1:12" x14ac:dyDescent="0.25">
      <c r="A269" t="s">
        <v>137</v>
      </c>
      <c r="B269" t="s">
        <v>160</v>
      </c>
      <c r="C269" t="s">
        <v>38</v>
      </c>
      <c r="D269" s="1">
        <v>41732</v>
      </c>
      <c r="E269" s="1">
        <v>41736</v>
      </c>
      <c r="F269">
        <v>794.8</v>
      </c>
      <c r="G269" t="str">
        <f t="shared" si="20"/>
        <v>RozaliaParad</v>
      </c>
      <c r="H269">
        <f>COUNTIF($G$2:G1268,G269)</f>
        <v>7</v>
      </c>
      <c r="I269">
        <f t="shared" si="21"/>
        <v>5</v>
      </c>
      <c r="J269">
        <f t="shared" si="22"/>
        <v>920.8</v>
      </c>
      <c r="K269" t="str">
        <f t="shared" si="23"/>
        <v>Kwiecień</v>
      </c>
      <c r="L269">
        <f t="shared" si="24"/>
        <v>4</v>
      </c>
    </row>
    <row r="270" spans="1:12" x14ac:dyDescent="0.25">
      <c r="A270" t="s">
        <v>48</v>
      </c>
      <c r="B270" t="s">
        <v>49</v>
      </c>
      <c r="C270" t="s">
        <v>11</v>
      </c>
      <c r="D270" s="1">
        <v>41737</v>
      </c>
      <c r="E270" s="1">
        <v>41740</v>
      </c>
      <c r="F270">
        <v>573.4</v>
      </c>
      <c r="G270" t="str">
        <f t="shared" si="20"/>
        <v>BonifacyBarczewski</v>
      </c>
      <c r="H270">
        <f>COUNTIF($G$2:G1269,G270)</f>
        <v>8</v>
      </c>
      <c r="I270">
        <f t="shared" si="21"/>
        <v>4</v>
      </c>
      <c r="J270">
        <f t="shared" si="22"/>
        <v>675.4</v>
      </c>
      <c r="K270" t="str">
        <f t="shared" si="23"/>
        <v>Kwiecień</v>
      </c>
      <c r="L270">
        <f t="shared" si="24"/>
        <v>3</v>
      </c>
    </row>
    <row r="271" spans="1:12" x14ac:dyDescent="0.25">
      <c r="A271" t="s">
        <v>15</v>
      </c>
      <c r="B271" t="s">
        <v>46</v>
      </c>
      <c r="C271" t="s">
        <v>59</v>
      </c>
      <c r="D271" s="1">
        <v>41737</v>
      </c>
      <c r="E271" s="1">
        <v>41739</v>
      </c>
      <c r="F271">
        <v>760</v>
      </c>
      <c r="G271" t="str">
        <f t="shared" si="20"/>
        <v>PiotrBojarun</v>
      </c>
      <c r="H271">
        <f>COUNTIF($G$2:G1270,G271)</f>
        <v>10</v>
      </c>
      <c r="I271">
        <f t="shared" si="21"/>
        <v>3</v>
      </c>
      <c r="J271">
        <f t="shared" si="22"/>
        <v>838</v>
      </c>
      <c r="K271" t="str">
        <f t="shared" si="23"/>
        <v>Kwiecień</v>
      </c>
      <c r="L271">
        <f t="shared" si="24"/>
        <v>2</v>
      </c>
    </row>
    <row r="272" spans="1:12" x14ac:dyDescent="0.25">
      <c r="A272" t="s">
        <v>61</v>
      </c>
      <c r="B272" t="s">
        <v>62</v>
      </c>
      <c r="C272" t="s">
        <v>14</v>
      </c>
      <c r="D272" s="1">
        <v>41737</v>
      </c>
      <c r="E272" s="1">
        <v>41741</v>
      </c>
      <c r="F272">
        <v>674.5</v>
      </c>
      <c r="G272" t="str">
        <f t="shared" si="20"/>
        <v>AmadeuszHelski</v>
      </c>
      <c r="H272">
        <f>COUNTIF($G$2:G1271,G272)</f>
        <v>9</v>
      </c>
      <c r="I272">
        <f t="shared" si="21"/>
        <v>5</v>
      </c>
      <c r="J272">
        <f t="shared" si="22"/>
        <v>800.5</v>
      </c>
      <c r="K272" t="str">
        <f t="shared" si="23"/>
        <v>Kwiecień</v>
      </c>
      <c r="L272">
        <f t="shared" si="24"/>
        <v>4</v>
      </c>
    </row>
    <row r="273" spans="1:12" x14ac:dyDescent="0.25">
      <c r="A273" t="s">
        <v>12</v>
      </c>
      <c r="B273" t="s">
        <v>13</v>
      </c>
      <c r="C273" t="s">
        <v>14</v>
      </c>
      <c r="D273" s="1">
        <v>41737</v>
      </c>
      <c r="E273" s="1">
        <v>41740</v>
      </c>
      <c r="F273">
        <v>550.5</v>
      </c>
      <c r="G273" t="str">
        <f t="shared" si="20"/>
        <v>DorotaMorska</v>
      </c>
      <c r="H273">
        <f>COUNTIF($G$2:G1272,G273)</f>
        <v>12</v>
      </c>
      <c r="I273">
        <f t="shared" si="21"/>
        <v>4</v>
      </c>
      <c r="J273">
        <f t="shared" si="22"/>
        <v>652.5</v>
      </c>
      <c r="K273" t="str">
        <f t="shared" si="23"/>
        <v>Kwiecień</v>
      </c>
      <c r="L273">
        <f t="shared" si="24"/>
        <v>3</v>
      </c>
    </row>
    <row r="274" spans="1:12" x14ac:dyDescent="0.25">
      <c r="A274" t="s">
        <v>147</v>
      </c>
      <c r="B274" t="s">
        <v>148</v>
      </c>
      <c r="C274" t="s">
        <v>72</v>
      </c>
      <c r="D274" s="1">
        <v>41737</v>
      </c>
      <c r="E274" s="1">
        <v>41740</v>
      </c>
      <c r="F274">
        <v>1091.7</v>
      </c>
      <c r="G274" t="str">
        <f t="shared" si="20"/>
        <v>MariaOzimek</v>
      </c>
      <c r="H274">
        <f>COUNTIF($G$2:G1273,G274)</f>
        <v>8</v>
      </c>
      <c r="I274">
        <f t="shared" si="21"/>
        <v>4</v>
      </c>
      <c r="J274">
        <f t="shared" si="22"/>
        <v>1193.7</v>
      </c>
      <c r="K274" t="str">
        <f t="shared" si="23"/>
        <v>Kwiecień</v>
      </c>
      <c r="L274">
        <f t="shared" si="24"/>
        <v>3</v>
      </c>
    </row>
    <row r="275" spans="1:12" x14ac:dyDescent="0.25">
      <c r="A275" t="s">
        <v>36</v>
      </c>
      <c r="B275" t="s">
        <v>37</v>
      </c>
      <c r="C275" t="s">
        <v>17</v>
      </c>
      <c r="D275" s="1">
        <v>41737</v>
      </c>
      <c r="E275" s="1">
        <v>41741</v>
      </c>
      <c r="F275">
        <v>1321.5</v>
      </c>
      <c r="G275" t="str">
        <f t="shared" si="20"/>
        <v>JanuaryPluta</v>
      </c>
      <c r="H275">
        <f>COUNTIF($G$2:G1274,G275)</f>
        <v>7</v>
      </c>
      <c r="I275">
        <f t="shared" si="21"/>
        <v>5</v>
      </c>
      <c r="J275">
        <f t="shared" si="22"/>
        <v>1447.5</v>
      </c>
      <c r="K275" t="str">
        <f t="shared" si="23"/>
        <v>Kwiecień</v>
      </c>
      <c r="L275">
        <f t="shared" si="24"/>
        <v>4</v>
      </c>
    </row>
    <row r="276" spans="1:12" x14ac:dyDescent="0.25">
      <c r="A276" t="s">
        <v>31</v>
      </c>
      <c r="B276" t="s">
        <v>78</v>
      </c>
      <c r="C276" t="s">
        <v>72</v>
      </c>
      <c r="D276" s="1">
        <v>41743</v>
      </c>
      <c r="E276" s="1">
        <v>41747</v>
      </c>
      <c r="F276">
        <v>1290.7</v>
      </c>
      <c r="G276" t="str">
        <f t="shared" si="20"/>
        <v>SebastianArgonski</v>
      </c>
      <c r="H276">
        <f>COUNTIF($G$2:G1275,G276)</f>
        <v>9</v>
      </c>
      <c r="I276">
        <f t="shared" si="21"/>
        <v>5</v>
      </c>
      <c r="J276">
        <f t="shared" si="22"/>
        <v>1416.7</v>
      </c>
      <c r="K276" t="str">
        <f t="shared" si="23"/>
        <v>Kwiecień</v>
      </c>
      <c r="L276">
        <f t="shared" si="24"/>
        <v>4</v>
      </c>
    </row>
    <row r="277" spans="1:12" x14ac:dyDescent="0.25">
      <c r="A277" t="s">
        <v>25</v>
      </c>
      <c r="B277" t="s">
        <v>67</v>
      </c>
      <c r="C277" t="s">
        <v>8</v>
      </c>
      <c r="D277" s="1">
        <v>41743</v>
      </c>
      <c r="E277" s="1">
        <v>41745</v>
      </c>
      <c r="F277">
        <v>1102</v>
      </c>
      <c r="G277" t="str">
        <f t="shared" si="20"/>
        <v>JerzyDusznicki</v>
      </c>
      <c r="H277">
        <f>COUNTIF($G$2:G1276,G277)</f>
        <v>13</v>
      </c>
      <c r="I277">
        <f t="shared" si="21"/>
        <v>3</v>
      </c>
      <c r="J277">
        <f t="shared" si="22"/>
        <v>1180</v>
      </c>
      <c r="K277" t="str">
        <f t="shared" si="23"/>
        <v>Kwiecień</v>
      </c>
      <c r="L277">
        <f t="shared" si="24"/>
        <v>2</v>
      </c>
    </row>
    <row r="278" spans="1:12" x14ac:dyDescent="0.25">
      <c r="A278" t="s">
        <v>33</v>
      </c>
      <c r="B278" t="s">
        <v>41</v>
      </c>
      <c r="C278" t="s">
        <v>8</v>
      </c>
      <c r="D278" s="1">
        <v>41743</v>
      </c>
      <c r="E278" s="1">
        <v>41744</v>
      </c>
      <c r="F278">
        <v>891</v>
      </c>
      <c r="G278" t="str">
        <f t="shared" si="20"/>
        <v>AndrzejKolarski</v>
      </c>
      <c r="H278">
        <f>COUNTIF($G$2:G1277,G278)</f>
        <v>14</v>
      </c>
      <c r="I278">
        <f t="shared" si="21"/>
        <v>2</v>
      </c>
      <c r="J278">
        <f t="shared" si="22"/>
        <v>945</v>
      </c>
      <c r="K278" t="str">
        <f t="shared" si="23"/>
        <v>Kwiecień</v>
      </c>
      <c r="L278">
        <f t="shared" si="24"/>
        <v>1</v>
      </c>
    </row>
    <row r="279" spans="1:12" x14ac:dyDescent="0.25">
      <c r="A279" t="s">
        <v>54</v>
      </c>
      <c r="B279" t="s">
        <v>121</v>
      </c>
      <c r="C279" t="s">
        <v>8</v>
      </c>
      <c r="D279" s="1">
        <v>41743</v>
      </c>
      <c r="E279" s="1">
        <v>41746</v>
      </c>
      <c r="F279">
        <v>1313</v>
      </c>
      <c r="G279" t="str">
        <f t="shared" si="20"/>
        <v>PaulinaMaskor</v>
      </c>
      <c r="H279">
        <f>COUNTIF($G$2:G1278,G279)</f>
        <v>13</v>
      </c>
      <c r="I279">
        <f t="shared" si="21"/>
        <v>4</v>
      </c>
      <c r="J279">
        <f t="shared" si="22"/>
        <v>1415</v>
      </c>
      <c r="K279" t="str">
        <f t="shared" si="23"/>
        <v>Kwiecień</v>
      </c>
      <c r="L279">
        <f t="shared" si="24"/>
        <v>3</v>
      </c>
    </row>
    <row r="280" spans="1:12" x14ac:dyDescent="0.25">
      <c r="A280" t="s">
        <v>111</v>
      </c>
      <c r="B280" t="s">
        <v>112</v>
      </c>
      <c r="C280" t="s">
        <v>17</v>
      </c>
      <c r="D280" s="1">
        <v>41743</v>
      </c>
      <c r="E280" s="1">
        <v>41744</v>
      </c>
      <c r="F280">
        <v>706.5</v>
      </c>
      <c r="G280" t="str">
        <f t="shared" si="20"/>
        <v>GrzegorzPodolski</v>
      </c>
      <c r="H280">
        <f>COUNTIF($G$2:G1279,G280)</f>
        <v>14</v>
      </c>
      <c r="I280">
        <f t="shared" si="21"/>
        <v>2</v>
      </c>
      <c r="J280">
        <f t="shared" si="22"/>
        <v>760.5</v>
      </c>
      <c r="K280" t="str">
        <f t="shared" si="23"/>
        <v>Kwiecień</v>
      </c>
      <c r="L280">
        <f t="shared" si="24"/>
        <v>1</v>
      </c>
    </row>
    <row r="281" spans="1:12" x14ac:dyDescent="0.25">
      <c r="A281" t="s">
        <v>131</v>
      </c>
      <c r="B281" t="s">
        <v>132</v>
      </c>
      <c r="C281" t="s">
        <v>17</v>
      </c>
      <c r="D281" s="1">
        <v>41743</v>
      </c>
      <c r="E281" s="1">
        <v>41745</v>
      </c>
      <c r="F281">
        <v>911.5</v>
      </c>
      <c r="G281" t="str">
        <f t="shared" si="20"/>
        <v>WiktorWroblewski</v>
      </c>
      <c r="H281">
        <f>COUNTIF($G$2:G1280,G281)</f>
        <v>8</v>
      </c>
      <c r="I281">
        <f t="shared" si="21"/>
        <v>3</v>
      </c>
      <c r="J281">
        <f t="shared" si="22"/>
        <v>989.5</v>
      </c>
      <c r="K281" t="str">
        <f t="shared" si="23"/>
        <v>Kwiecień</v>
      </c>
      <c r="L281">
        <f t="shared" si="24"/>
        <v>2</v>
      </c>
    </row>
    <row r="282" spans="1:12" x14ac:dyDescent="0.25">
      <c r="A282" t="s">
        <v>9</v>
      </c>
      <c r="B282" t="s">
        <v>103</v>
      </c>
      <c r="C282" t="s">
        <v>19</v>
      </c>
      <c r="D282" s="1">
        <v>41747</v>
      </c>
      <c r="E282" s="1">
        <v>41747</v>
      </c>
      <c r="F282">
        <v>513.4</v>
      </c>
      <c r="G282" t="str">
        <f t="shared" si="20"/>
        <v>JustynaLaska</v>
      </c>
      <c r="H282">
        <f>COUNTIF($G$2:G1281,G282)</f>
        <v>15</v>
      </c>
      <c r="I282">
        <f t="shared" si="21"/>
        <v>1</v>
      </c>
      <c r="J282">
        <f t="shared" si="22"/>
        <v>543.4</v>
      </c>
      <c r="K282" t="str">
        <f t="shared" si="23"/>
        <v>Kwiecień</v>
      </c>
      <c r="L282">
        <f t="shared" si="24"/>
        <v>0</v>
      </c>
    </row>
    <row r="283" spans="1:12" x14ac:dyDescent="0.25">
      <c r="A283" t="s">
        <v>122</v>
      </c>
      <c r="B283" t="s">
        <v>123</v>
      </c>
      <c r="C283" t="s">
        <v>72</v>
      </c>
      <c r="D283" s="1">
        <v>41749</v>
      </c>
      <c r="E283" s="1">
        <v>41751</v>
      </c>
      <c r="F283">
        <v>892.7</v>
      </c>
      <c r="G283" t="str">
        <f t="shared" si="20"/>
        <v>DominikaBodera</v>
      </c>
      <c r="H283">
        <f>COUNTIF($G$2:G1282,G283)</f>
        <v>13</v>
      </c>
      <c r="I283">
        <f t="shared" si="21"/>
        <v>3</v>
      </c>
      <c r="J283">
        <f t="shared" si="22"/>
        <v>970.7</v>
      </c>
      <c r="K283" t="str">
        <f t="shared" si="23"/>
        <v>Kwiecień</v>
      </c>
      <c r="L283">
        <f t="shared" si="24"/>
        <v>2</v>
      </c>
    </row>
    <row r="284" spans="1:12" x14ac:dyDescent="0.25">
      <c r="A284" t="s">
        <v>15</v>
      </c>
      <c r="B284" t="s">
        <v>105</v>
      </c>
      <c r="C284" t="s">
        <v>47</v>
      </c>
      <c r="D284" s="1">
        <v>41749</v>
      </c>
      <c r="E284" s="1">
        <v>41750</v>
      </c>
      <c r="F284">
        <v>526.79999999999995</v>
      </c>
      <c r="G284" t="str">
        <f t="shared" si="20"/>
        <v>PiotrMalski</v>
      </c>
      <c r="H284">
        <f>COUNTIF($G$2:G1283,G284)</f>
        <v>5</v>
      </c>
      <c r="I284">
        <f t="shared" si="21"/>
        <v>2</v>
      </c>
      <c r="J284">
        <f t="shared" si="22"/>
        <v>580.79999999999995</v>
      </c>
      <c r="K284" t="str">
        <f t="shared" si="23"/>
        <v>Kwiecień</v>
      </c>
      <c r="L284">
        <f t="shared" si="24"/>
        <v>1</v>
      </c>
    </row>
    <row r="285" spans="1:12" x14ac:dyDescent="0.25">
      <c r="A285" t="s">
        <v>9</v>
      </c>
      <c r="B285" t="s">
        <v>103</v>
      </c>
      <c r="C285" t="s">
        <v>59</v>
      </c>
      <c r="D285" s="1">
        <v>41752</v>
      </c>
      <c r="E285" s="1">
        <v>41753</v>
      </c>
      <c r="F285">
        <v>601</v>
      </c>
      <c r="G285" t="str">
        <f t="shared" si="20"/>
        <v>JustynaLaska</v>
      </c>
      <c r="H285">
        <f>COUNTIF($G$2:G1284,G285)</f>
        <v>15</v>
      </c>
      <c r="I285">
        <f t="shared" si="21"/>
        <v>2</v>
      </c>
      <c r="J285">
        <f t="shared" si="22"/>
        <v>655</v>
      </c>
      <c r="K285" t="str">
        <f t="shared" si="23"/>
        <v>Kwiecień</v>
      </c>
      <c r="L285">
        <f t="shared" si="24"/>
        <v>1</v>
      </c>
    </row>
    <row r="286" spans="1:12" x14ac:dyDescent="0.25">
      <c r="A286" t="s">
        <v>75</v>
      </c>
      <c r="B286" t="s">
        <v>76</v>
      </c>
      <c r="C286" t="s">
        <v>47</v>
      </c>
      <c r="D286" s="1">
        <v>41752</v>
      </c>
      <c r="E286" s="1">
        <v>41753</v>
      </c>
      <c r="F286">
        <v>526.79999999999995</v>
      </c>
      <c r="G286" t="str">
        <f t="shared" si="20"/>
        <v>EweliaPrus</v>
      </c>
      <c r="H286">
        <f>COUNTIF($G$2:G1285,G286)</f>
        <v>8</v>
      </c>
      <c r="I286">
        <f t="shared" si="21"/>
        <v>2</v>
      </c>
      <c r="J286">
        <f t="shared" si="22"/>
        <v>580.79999999999995</v>
      </c>
      <c r="K286" t="str">
        <f t="shared" si="23"/>
        <v>Kwiecień</v>
      </c>
      <c r="L286">
        <f t="shared" si="24"/>
        <v>1</v>
      </c>
    </row>
    <row r="287" spans="1:12" x14ac:dyDescent="0.25">
      <c r="A287" t="s">
        <v>131</v>
      </c>
      <c r="B287" t="s">
        <v>132</v>
      </c>
      <c r="C287" t="s">
        <v>38</v>
      </c>
      <c r="D287" s="1">
        <v>41753</v>
      </c>
      <c r="E287" s="1">
        <v>41753</v>
      </c>
      <c r="F287">
        <v>278.8</v>
      </c>
      <c r="G287" t="str">
        <f t="shared" si="20"/>
        <v>WiktorWroblewski</v>
      </c>
      <c r="H287">
        <f>COUNTIF($G$2:G1286,G287)</f>
        <v>8</v>
      </c>
      <c r="I287">
        <f t="shared" si="21"/>
        <v>1</v>
      </c>
      <c r="J287">
        <f t="shared" si="22"/>
        <v>308.8</v>
      </c>
      <c r="K287" t="str">
        <f t="shared" si="23"/>
        <v>Kwiecień</v>
      </c>
      <c r="L287">
        <f t="shared" si="24"/>
        <v>0</v>
      </c>
    </row>
    <row r="288" spans="1:12" x14ac:dyDescent="0.25">
      <c r="A288" t="s">
        <v>28</v>
      </c>
      <c r="B288" t="s">
        <v>60</v>
      </c>
      <c r="C288" t="s">
        <v>38</v>
      </c>
      <c r="D288" s="1">
        <v>41755</v>
      </c>
      <c r="E288" s="1">
        <v>41759</v>
      </c>
      <c r="F288">
        <v>794.8</v>
      </c>
      <c r="G288" t="str">
        <f t="shared" si="20"/>
        <v>MarzenaGrab</v>
      </c>
      <c r="H288">
        <f>COUNTIF($G$2:G1287,G288)</f>
        <v>12</v>
      </c>
      <c r="I288">
        <f t="shared" si="21"/>
        <v>5</v>
      </c>
      <c r="J288">
        <f t="shared" si="22"/>
        <v>920.8</v>
      </c>
      <c r="K288" t="str">
        <f t="shared" si="23"/>
        <v>Kwiecień</v>
      </c>
      <c r="L288">
        <f t="shared" si="24"/>
        <v>4</v>
      </c>
    </row>
    <row r="289" spans="1:12" x14ac:dyDescent="0.25">
      <c r="A289" t="s">
        <v>25</v>
      </c>
      <c r="B289" t="s">
        <v>26</v>
      </c>
      <c r="C289" t="s">
        <v>59</v>
      </c>
      <c r="D289" s="1">
        <v>41755</v>
      </c>
      <c r="E289" s="1">
        <v>41758</v>
      </c>
      <c r="F289">
        <v>919</v>
      </c>
      <c r="G289" t="str">
        <f t="shared" si="20"/>
        <v>JerzyGranica</v>
      </c>
      <c r="H289">
        <f>COUNTIF($G$2:G1288,G289)</f>
        <v>11</v>
      </c>
      <c r="I289">
        <f t="shared" si="21"/>
        <v>4</v>
      </c>
      <c r="J289">
        <f t="shared" si="22"/>
        <v>1021</v>
      </c>
      <c r="K289" t="str">
        <f t="shared" si="23"/>
        <v>Kwiecień</v>
      </c>
      <c r="L289">
        <f t="shared" si="24"/>
        <v>3</v>
      </c>
    </row>
    <row r="290" spans="1:12" x14ac:dyDescent="0.25">
      <c r="A290" t="s">
        <v>168</v>
      </c>
      <c r="B290" t="s">
        <v>169</v>
      </c>
      <c r="C290" t="s">
        <v>11</v>
      </c>
      <c r="D290" s="1">
        <v>41755</v>
      </c>
      <c r="E290" s="1">
        <v>41756</v>
      </c>
      <c r="F290">
        <v>295.39999999999998</v>
      </c>
      <c r="G290" t="str">
        <f t="shared" si="20"/>
        <v>MarcinJarskarski</v>
      </c>
      <c r="H290">
        <f>COUNTIF($G$2:G1289,G290)</f>
        <v>11</v>
      </c>
      <c r="I290">
        <f t="shared" si="21"/>
        <v>2</v>
      </c>
      <c r="J290">
        <f t="shared" si="22"/>
        <v>349.4</v>
      </c>
      <c r="K290" t="str">
        <f t="shared" si="23"/>
        <v>Kwiecień</v>
      </c>
      <c r="L290">
        <f t="shared" si="24"/>
        <v>1</v>
      </c>
    </row>
    <row r="291" spans="1:12" x14ac:dyDescent="0.25">
      <c r="A291" t="s">
        <v>25</v>
      </c>
      <c r="B291" t="s">
        <v>35</v>
      </c>
      <c r="C291" t="s">
        <v>47</v>
      </c>
      <c r="D291" s="1">
        <v>41755</v>
      </c>
      <c r="E291" s="1">
        <v>41756</v>
      </c>
      <c r="F291">
        <v>526.79999999999995</v>
      </c>
      <c r="G291" t="str">
        <f t="shared" si="20"/>
        <v>JerzyMisiek</v>
      </c>
      <c r="H291">
        <f>COUNTIF($G$2:G1290,G291)</f>
        <v>11</v>
      </c>
      <c r="I291">
        <f t="shared" si="21"/>
        <v>2</v>
      </c>
      <c r="J291">
        <f t="shared" si="22"/>
        <v>580.79999999999995</v>
      </c>
      <c r="K291" t="str">
        <f t="shared" si="23"/>
        <v>Kwiecień</v>
      </c>
      <c r="L291">
        <f t="shared" si="24"/>
        <v>1</v>
      </c>
    </row>
    <row r="292" spans="1:12" x14ac:dyDescent="0.25">
      <c r="A292" t="s">
        <v>113</v>
      </c>
      <c r="B292" t="s">
        <v>114</v>
      </c>
      <c r="C292" t="s">
        <v>19</v>
      </c>
      <c r="D292" s="1">
        <v>41755</v>
      </c>
      <c r="E292" s="1">
        <v>41758</v>
      </c>
      <c r="F292">
        <v>936.4</v>
      </c>
      <c r="G292" t="str">
        <f t="shared" si="20"/>
        <v>TomaszRzepka</v>
      </c>
      <c r="H292">
        <f>COUNTIF($G$2:G1291,G292)</f>
        <v>17</v>
      </c>
      <c r="I292">
        <f t="shared" si="21"/>
        <v>4</v>
      </c>
      <c r="J292">
        <f t="shared" si="22"/>
        <v>1038.4000000000001</v>
      </c>
      <c r="K292" t="str">
        <f t="shared" si="23"/>
        <v>Kwiecień</v>
      </c>
      <c r="L292">
        <f t="shared" si="24"/>
        <v>3</v>
      </c>
    </row>
    <row r="293" spans="1:12" x14ac:dyDescent="0.25">
      <c r="A293" t="s">
        <v>91</v>
      </c>
      <c r="B293" t="s">
        <v>92</v>
      </c>
      <c r="C293" t="s">
        <v>11</v>
      </c>
      <c r="D293" s="1">
        <v>41755</v>
      </c>
      <c r="E293" s="1">
        <v>41755</v>
      </c>
      <c r="F293">
        <v>156.4</v>
      </c>
      <c r="G293" t="str">
        <f t="shared" si="20"/>
        <v>JanRzymski</v>
      </c>
      <c r="H293">
        <f>COUNTIF($G$2:G1292,G293)</f>
        <v>13</v>
      </c>
      <c r="I293">
        <f t="shared" si="21"/>
        <v>1</v>
      </c>
      <c r="J293">
        <f t="shared" si="22"/>
        <v>186.4</v>
      </c>
      <c r="K293" t="str">
        <f t="shared" si="23"/>
        <v>Kwiecień</v>
      </c>
      <c r="L293">
        <f t="shared" si="24"/>
        <v>0</v>
      </c>
    </row>
    <row r="294" spans="1:12" x14ac:dyDescent="0.25">
      <c r="A294" t="s">
        <v>6</v>
      </c>
      <c r="B294" t="s">
        <v>139</v>
      </c>
      <c r="C294" t="s">
        <v>17</v>
      </c>
      <c r="D294" s="1">
        <v>41757</v>
      </c>
      <c r="E294" s="1">
        <v>41758</v>
      </c>
      <c r="F294">
        <v>706.5</v>
      </c>
      <c r="G294" t="str">
        <f t="shared" si="20"/>
        <v>KarolinaBizuta</v>
      </c>
      <c r="H294">
        <f>COUNTIF($G$2:G1293,G294)</f>
        <v>10</v>
      </c>
      <c r="I294">
        <f t="shared" si="21"/>
        <v>2</v>
      </c>
      <c r="J294">
        <f t="shared" si="22"/>
        <v>760.5</v>
      </c>
      <c r="K294" t="str">
        <f t="shared" si="23"/>
        <v>Kwiecień</v>
      </c>
      <c r="L294">
        <f t="shared" si="24"/>
        <v>1</v>
      </c>
    </row>
    <row r="295" spans="1:12" x14ac:dyDescent="0.25">
      <c r="A295" t="s">
        <v>28</v>
      </c>
      <c r="B295" t="s">
        <v>29</v>
      </c>
      <c r="C295" t="s">
        <v>19</v>
      </c>
      <c r="D295" s="1">
        <v>41761</v>
      </c>
      <c r="E295" s="1">
        <v>41765</v>
      </c>
      <c r="F295">
        <v>1077.4000000000001</v>
      </c>
      <c r="G295" t="str">
        <f t="shared" si="20"/>
        <v>MarzenaGras</v>
      </c>
      <c r="H295">
        <f>COUNTIF($G$2:G1294,G295)</f>
        <v>7</v>
      </c>
      <c r="I295">
        <f t="shared" si="21"/>
        <v>5</v>
      </c>
      <c r="J295">
        <f t="shared" si="22"/>
        <v>1203.4000000000001</v>
      </c>
      <c r="K295" t="str">
        <f t="shared" si="23"/>
        <v>Maj</v>
      </c>
      <c r="L295">
        <f t="shared" si="24"/>
        <v>4</v>
      </c>
    </row>
    <row r="296" spans="1:12" x14ac:dyDescent="0.25">
      <c r="A296" t="s">
        <v>31</v>
      </c>
      <c r="B296" t="s">
        <v>32</v>
      </c>
      <c r="C296" t="s">
        <v>14</v>
      </c>
      <c r="D296" s="1">
        <v>41761</v>
      </c>
      <c r="E296" s="1">
        <v>41763</v>
      </c>
      <c r="F296">
        <v>426.5</v>
      </c>
      <c r="G296" t="str">
        <f t="shared" si="20"/>
        <v>SebastianHalik</v>
      </c>
      <c r="H296">
        <f>COUNTIF($G$2:G1295,G296)</f>
        <v>11</v>
      </c>
      <c r="I296">
        <f t="shared" si="21"/>
        <v>3</v>
      </c>
      <c r="J296">
        <f t="shared" si="22"/>
        <v>504.5</v>
      </c>
      <c r="K296" t="str">
        <f t="shared" si="23"/>
        <v>Maj</v>
      </c>
      <c r="L296">
        <f t="shared" si="24"/>
        <v>2</v>
      </c>
    </row>
    <row r="297" spans="1:12" x14ac:dyDescent="0.25">
      <c r="A297" t="s">
        <v>97</v>
      </c>
      <c r="B297" t="s">
        <v>98</v>
      </c>
      <c r="C297" t="s">
        <v>17</v>
      </c>
      <c r="D297" s="1">
        <v>41761</v>
      </c>
      <c r="E297" s="1">
        <v>41762</v>
      </c>
      <c r="F297">
        <v>706.5</v>
      </c>
      <c r="G297" t="str">
        <f t="shared" si="20"/>
        <v>JanuszJurkicz</v>
      </c>
      <c r="H297">
        <f>COUNTIF($G$2:G1296,G297)</f>
        <v>5</v>
      </c>
      <c r="I297">
        <f t="shared" si="21"/>
        <v>2</v>
      </c>
      <c r="J297">
        <f t="shared" si="22"/>
        <v>760.5</v>
      </c>
      <c r="K297" t="str">
        <f t="shared" si="23"/>
        <v>Maj</v>
      </c>
      <c r="L297">
        <f t="shared" si="24"/>
        <v>1</v>
      </c>
    </row>
    <row r="298" spans="1:12" x14ac:dyDescent="0.25">
      <c r="A298" t="s">
        <v>22</v>
      </c>
      <c r="B298" t="s">
        <v>23</v>
      </c>
      <c r="C298" t="s">
        <v>19</v>
      </c>
      <c r="D298" s="1">
        <v>41764</v>
      </c>
      <c r="E298" s="1">
        <v>41765</v>
      </c>
      <c r="F298">
        <v>654.4</v>
      </c>
      <c r="G298" t="str">
        <f t="shared" si="20"/>
        <v>PatrycjaAndrycz</v>
      </c>
      <c r="H298">
        <f>COUNTIF($G$2:G1297,G298)</f>
        <v>12</v>
      </c>
      <c r="I298">
        <f t="shared" si="21"/>
        <v>2</v>
      </c>
      <c r="J298">
        <f t="shared" si="22"/>
        <v>708.4</v>
      </c>
      <c r="K298" t="str">
        <f t="shared" si="23"/>
        <v>Maj</v>
      </c>
      <c r="L298">
        <f t="shared" si="24"/>
        <v>1</v>
      </c>
    </row>
    <row r="299" spans="1:12" x14ac:dyDescent="0.25">
      <c r="A299" t="s">
        <v>15</v>
      </c>
      <c r="B299" t="s">
        <v>44</v>
      </c>
      <c r="C299" t="s">
        <v>24</v>
      </c>
      <c r="D299" s="1">
        <v>41764</v>
      </c>
      <c r="E299" s="1">
        <v>41764</v>
      </c>
      <c r="F299">
        <v>290.7</v>
      </c>
      <c r="G299" t="str">
        <f t="shared" si="20"/>
        <v>PiotrArmowicz</v>
      </c>
      <c r="H299">
        <f>COUNTIF($G$2:G1298,G299)</f>
        <v>10</v>
      </c>
      <c r="I299">
        <f t="shared" si="21"/>
        <v>1</v>
      </c>
      <c r="J299">
        <f t="shared" si="22"/>
        <v>320.7</v>
      </c>
      <c r="K299" t="str">
        <f t="shared" si="23"/>
        <v>Maj</v>
      </c>
      <c r="L299">
        <f t="shared" si="24"/>
        <v>0</v>
      </c>
    </row>
    <row r="300" spans="1:12" x14ac:dyDescent="0.25">
      <c r="A300" t="s">
        <v>166</v>
      </c>
      <c r="B300" t="s">
        <v>167</v>
      </c>
      <c r="C300" t="s">
        <v>27</v>
      </c>
      <c r="D300" s="1">
        <v>41765</v>
      </c>
      <c r="E300" s="1">
        <v>41766</v>
      </c>
      <c r="F300">
        <v>570</v>
      </c>
      <c r="G300" t="str">
        <f t="shared" si="20"/>
        <v>DariaParyska</v>
      </c>
      <c r="H300">
        <f>COUNTIF($G$2:G1299,G300)</f>
        <v>10</v>
      </c>
      <c r="I300">
        <f t="shared" si="21"/>
        <v>2</v>
      </c>
      <c r="J300">
        <f t="shared" si="22"/>
        <v>624</v>
      </c>
      <c r="K300" t="str">
        <f t="shared" si="23"/>
        <v>Maj</v>
      </c>
      <c r="L300">
        <f t="shared" si="24"/>
        <v>1</v>
      </c>
    </row>
    <row r="301" spans="1:12" x14ac:dyDescent="0.25">
      <c r="A301" t="s">
        <v>82</v>
      </c>
      <c r="B301" t="s">
        <v>83</v>
      </c>
      <c r="C301" t="s">
        <v>17</v>
      </c>
      <c r="D301" s="1">
        <v>41767</v>
      </c>
      <c r="E301" s="1">
        <v>41770</v>
      </c>
      <c r="F301">
        <v>1116.5</v>
      </c>
      <c r="G301" t="str">
        <f t="shared" si="20"/>
        <v>KornelCzerski</v>
      </c>
      <c r="H301">
        <f>COUNTIF($G$2:G1300,G301)</f>
        <v>9</v>
      </c>
      <c r="I301">
        <f t="shared" si="21"/>
        <v>4</v>
      </c>
      <c r="J301">
        <f t="shared" si="22"/>
        <v>1218.5</v>
      </c>
      <c r="K301" t="str">
        <f t="shared" si="23"/>
        <v>Maj</v>
      </c>
      <c r="L301">
        <f t="shared" si="24"/>
        <v>3</v>
      </c>
    </row>
    <row r="302" spans="1:12" x14ac:dyDescent="0.25">
      <c r="A302" t="s">
        <v>84</v>
      </c>
      <c r="B302" t="s">
        <v>85</v>
      </c>
      <c r="C302" t="s">
        <v>8</v>
      </c>
      <c r="D302" s="1">
        <v>41767</v>
      </c>
      <c r="E302" s="1">
        <v>41769</v>
      </c>
      <c r="F302">
        <v>1102</v>
      </c>
      <c r="G302" t="str">
        <f t="shared" si="20"/>
        <v>EdwinaElawa</v>
      </c>
      <c r="H302">
        <f>COUNTIF($G$2:G1301,G302)</f>
        <v>12</v>
      </c>
      <c r="I302">
        <f t="shared" si="21"/>
        <v>3</v>
      </c>
      <c r="J302">
        <f t="shared" si="22"/>
        <v>1180</v>
      </c>
      <c r="K302" t="str">
        <f t="shared" si="23"/>
        <v>Maj</v>
      </c>
      <c r="L302">
        <f t="shared" si="24"/>
        <v>2</v>
      </c>
    </row>
    <row r="303" spans="1:12" x14ac:dyDescent="0.25">
      <c r="A303" t="s">
        <v>99</v>
      </c>
      <c r="B303" t="s">
        <v>130</v>
      </c>
      <c r="C303" t="s">
        <v>14</v>
      </c>
      <c r="D303" s="1">
        <v>41767</v>
      </c>
      <c r="E303" s="1">
        <v>41768</v>
      </c>
      <c r="F303">
        <v>302.5</v>
      </c>
      <c r="G303" t="str">
        <f t="shared" si="20"/>
        <v>EwaFidyk</v>
      </c>
      <c r="H303">
        <f>COUNTIF($G$2:G1302,G303)</f>
        <v>9</v>
      </c>
      <c r="I303">
        <f t="shared" si="21"/>
        <v>2</v>
      </c>
      <c r="J303">
        <f t="shared" si="22"/>
        <v>356.5</v>
      </c>
      <c r="K303" t="str">
        <f t="shared" si="23"/>
        <v>Maj</v>
      </c>
      <c r="L303">
        <f t="shared" si="24"/>
        <v>1</v>
      </c>
    </row>
    <row r="304" spans="1:12" x14ac:dyDescent="0.25">
      <c r="A304" t="s">
        <v>73</v>
      </c>
      <c r="B304" t="s">
        <v>74</v>
      </c>
      <c r="C304" t="s">
        <v>11</v>
      </c>
      <c r="D304" s="1">
        <v>41767</v>
      </c>
      <c r="E304" s="1">
        <v>41770</v>
      </c>
      <c r="F304">
        <v>573.4</v>
      </c>
      <c r="G304" t="str">
        <f t="shared" si="20"/>
        <v>WojciechKrokus</v>
      </c>
      <c r="H304">
        <f>COUNTIF($G$2:G1303,G304)</f>
        <v>10</v>
      </c>
      <c r="I304">
        <f t="shared" si="21"/>
        <v>4</v>
      </c>
      <c r="J304">
        <f t="shared" si="22"/>
        <v>675.4</v>
      </c>
      <c r="K304" t="str">
        <f t="shared" si="23"/>
        <v>Maj</v>
      </c>
      <c r="L304">
        <f t="shared" si="24"/>
        <v>3</v>
      </c>
    </row>
    <row r="305" spans="1:12" x14ac:dyDescent="0.25">
      <c r="A305" t="s">
        <v>36</v>
      </c>
      <c r="B305" t="s">
        <v>37</v>
      </c>
      <c r="C305" t="s">
        <v>19</v>
      </c>
      <c r="D305" s="1">
        <v>41767</v>
      </c>
      <c r="E305" s="1">
        <v>41770</v>
      </c>
      <c r="F305">
        <v>936.4</v>
      </c>
      <c r="G305" t="str">
        <f t="shared" si="20"/>
        <v>JanuaryPluta</v>
      </c>
      <c r="H305">
        <f>COUNTIF($G$2:G1304,G305)</f>
        <v>7</v>
      </c>
      <c r="I305">
        <f t="shared" si="21"/>
        <v>4</v>
      </c>
      <c r="J305">
        <f t="shared" si="22"/>
        <v>1038.4000000000001</v>
      </c>
      <c r="K305" t="str">
        <f t="shared" si="23"/>
        <v>Maj</v>
      </c>
      <c r="L305">
        <f t="shared" si="24"/>
        <v>3</v>
      </c>
    </row>
    <row r="306" spans="1:12" x14ac:dyDescent="0.25">
      <c r="A306" t="s">
        <v>75</v>
      </c>
      <c r="B306" t="s">
        <v>76</v>
      </c>
      <c r="C306" t="s">
        <v>66</v>
      </c>
      <c r="D306" s="1">
        <v>41767</v>
      </c>
      <c r="E306" s="1">
        <v>41771</v>
      </c>
      <c r="F306">
        <v>1019.7</v>
      </c>
      <c r="G306" t="str">
        <f t="shared" si="20"/>
        <v>EweliaPrus</v>
      </c>
      <c r="H306">
        <f>COUNTIF($G$2:G1305,G306)</f>
        <v>8</v>
      </c>
      <c r="I306">
        <f t="shared" si="21"/>
        <v>5</v>
      </c>
      <c r="J306">
        <f t="shared" si="22"/>
        <v>1145.7</v>
      </c>
      <c r="K306" t="str">
        <f t="shared" si="23"/>
        <v>Maj</v>
      </c>
      <c r="L306">
        <f t="shared" si="24"/>
        <v>4</v>
      </c>
    </row>
    <row r="307" spans="1:12" x14ac:dyDescent="0.25">
      <c r="A307" t="s">
        <v>122</v>
      </c>
      <c r="B307" t="s">
        <v>123</v>
      </c>
      <c r="C307" t="s">
        <v>11</v>
      </c>
      <c r="D307" s="1">
        <v>41773</v>
      </c>
      <c r="E307" s="1">
        <v>41776</v>
      </c>
      <c r="F307">
        <v>573.4</v>
      </c>
      <c r="G307" t="str">
        <f t="shared" si="20"/>
        <v>DominikaBodera</v>
      </c>
      <c r="H307">
        <f>COUNTIF($G$2:G1306,G307)</f>
        <v>13</v>
      </c>
      <c r="I307">
        <f t="shared" si="21"/>
        <v>4</v>
      </c>
      <c r="J307">
        <f t="shared" si="22"/>
        <v>675.4</v>
      </c>
      <c r="K307" t="str">
        <f t="shared" si="23"/>
        <v>Maj</v>
      </c>
      <c r="L307">
        <f t="shared" si="24"/>
        <v>3</v>
      </c>
    </row>
    <row r="308" spans="1:12" x14ac:dyDescent="0.25">
      <c r="A308" t="s">
        <v>15</v>
      </c>
      <c r="B308" t="s">
        <v>46</v>
      </c>
      <c r="C308" t="s">
        <v>24</v>
      </c>
      <c r="D308" s="1">
        <v>41773</v>
      </c>
      <c r="E308" s="1">
        <v>41777</v>
      </c>
      <c r="F308">
        <v>886.7</v>
      </c>
      <c r="G308" t="str">
        <f t="shared" si="20"/>
        <v>PiotrBojarun</v>
      </c>
      <c r="H308">
        <f>COUNTIF($G$2:G1307,G308)</f>
        <v>10</v>
      </c>
      <c r="I308">
        <f t="shared" si="21"/>
        <v>5</v>
      </c>
      <c r="J308">
        <f t="shared" si="22"/>
        <v>1012.7</v>
      </c>
      <c r="K308" t="str">
        <f t="shared" si="23"/>
        <v>Maj</v>
      </c>
      <c r="L308">
        <f t="shared" si="24"/>
        <v>4</v>
      </c>
    </row>
    <row r="309" spans="1:12" x14ac:dyDescent="0.25">
      <c r="A309" t="s">
        <v>25</v>
      </c>
      <c r="B309" t="s">
        <v>67</v>
      </c>
      <c r="C309" t="s">
        <v>19</v>
      </c>
      <c r="D309" s="1">
        <v>41773</v>
      </c>
      <c r="E309" s="1">
        <v>41777</v>
      </c>
      <c r="F309">
        <v>1077.4000000000001</v>
      </c>
      <c r="G309" t="str">
        <f t="shared" si="20"/>
        <v>JerzyDusznicki</v>
      </c>
      <c r="H309">
        <f>COUNTIF($G$2:G1308,G309)</f>
        <v>13</v>
      </c>
      <c r="I309">
        <f t="shared" si="21"/>
        <v>5</v>
      </c>
      <c r="J309">
        <f t="shared" si="22"/>
        <v>1203.4000000000001</v>
      </c>
      <c r="K309" t="str">
        <f t="shared" si="23"/>
        <v>Maj</v>
      </c>
      <c r="L309">
        <f t="shared" si="24"/>
        <v>4</v>
      </c>
    </row>
    <row r="310" spans="1:12" x14ac:dyDescent="0.25">
      <c r="A310" t="s">
        <v>28</v>
      </c>
      <c r="B310" t="s">
        <v>60</v>
      </c>
      <c r="C310" t="s">
        <v>24</v>
      </c>
      <c r="D310" s="1">
        <v>41773</v>
      </c>
      <c r="E310" s="1">
        <v>41774</v>
      </c>
      <c r="F310">
        <v>439.7</v>
      </c>
      <c r="G310" t="str">
        <f t="shared" si="20"/>
        <v>MarzenaGrab</v>
      </c>
      <c r="H310">
        <f>COUNTIF($G$2:G1309,G310)</f>
        <v>12</v>
      </c>
      <c r="I310">
        <f t="shared" si="21"/>
        <v>2</v>
      </c>
      <c r="J310">
        <f t="shared" si="22"/>
        <v>493.7</v>
      </c>
      <c r="K310" t="str">
        <f t="shared" si="23"/>
        <v>Maj</v>
      </c>
      <c r="L310">
        <f t="shared" si="24"/>
        <v>1</v>
      </c>
    </row>
    <row r="311" spans="1:12" x14ac:dyDescent="0.25">
      <c r="A311" t="s">
        <v>31</v>
      </c>
      <c r="B311" t="s">
        <v>32</v>
      </c>
      <c r="C311" t="s">
        <v>24</v>
      </c>
      <c r="D311" s="1">
        <v>41773</v>
      </c>
      <c r="E311" s="1">
        <v>41775</v>
      </c>
      <c r="F311">
        <v>588.70000000000005</v>
      </c>
      <c r="G311" t="str">
        <f t="shared" si="20"/>
        <v>SebastianHalik</v>
      </c>
      <c r="H311">
        <f>COUNTIF($G$2:G1310,G311)</f>
        <v>11</v>
      </c>
      <c r="I311">
        <f t="shared" si="21"/>
        <v>3</v>
      </c>
      <c r="J311">
        <f t="shared" si="22"/>
        <v>666.7</v>
      </c>
      <c r="K311" t="str">
        <f t="shared" si="23"/>
        <v>Maj</v>
      </c>
      <c r="L311">
        <f t="shared" si="24"/>
        <v>2</v>
      </c>
    </row>
    <row r="312" spans="1:12" x14ac:dyDescent="0.25">
      <c r="A312" t="s">
        <v>137</v>
      </c>
      <c r="B312" t="s">
        <v>160</v>
      </c>
      <c r="C312" t="s">
        <v>38</v>
      </c>
      <c r="D312" s="1">
        <v>41773</v>
      </c>
      <c r="E312" s="1">
        <v>41774</v>
      </c>
      <c r="F312">
        <v>407.8</v>
      </c>
      <c r="G312" t="str">
        <f t="shared" si="20"/>
        <v>RozaliaParad</v>
      </c>
      <c r="H312">
        <f>COUNTIF($G$2:G1311,G312)</f>
        <v>7</v>
      </c>
      <c r="I312">
        <f t="shared" si="21"/>
        <v>2</v>
      </c>
      <c r="J312">
        <f t="shared" si="22"/>
        <v>461.8</v>
      </c>
      <c r="K312" t="str">
        <f t="shared" si="23"/>
        <v>Maj</v>
      </c>
      <c r="L312">
        <f t="shared" si="24"/>
        <v>1</v>
      </c>
    </row>
    <row r="313" spans="1:12" x14ac:dyDescent="0.25">
      <c r="A313" t="s">
        <v>31</v>
      </c>
      <c r="B313" t="s">
        <v>77</v>
      </c>
      <c r="C313" t="s">
        <v>24</v>
      </c>
      <c r="D313" s="1">
        <v>41773</v>
      </c>
      <c r="E313" s="1">
        <v>41775</v>
      </c>
      <c r="F313">
        <v>588.70000000000005</v>
      </c>
      <c r="G313" t="str">
        <f t="shared" si="20"/>
        <v>SebastianPuchacz</v>
      </c>
      <c r="H313">
        <f>COUNTIF($G$2:G1312,G313)</f>
        <v>12</v>
      </c>
      <c r="I313">
        <f t="shared" si="21"/>
        <v>3</v>
      </c>
      <c r="J313">
        <f t="shared" si="22"/>
        <v>666.7</v>
      </c>
      <c r="K313" t="str">
        <f t="shared" si="23"/>
        <v>Maj</v>
      </c>
      <c r="L313">
        <f t="shared" si="24"/>
        <v>2</v>
      </c>
    </row>
    <row r="314" spans="1:12" x14ac:dyDescent="0.25">
      <c r="A314" t="s">
        <v>33</v>
      </c>
      <c r="B314" t="s">
        <v>41</v>
      </c>
      <c r="C314" t="s">
        <v>72</v>
      </c>
      <c r="D314" s="1">
        <v>41779</v>
      </c>
      <c r="E314" s="1">
        <v>41780</v>
      </c>
      <c r="F314">
        <v>693.7</v>
      </c>
      <c r="G314" t="str">
        <f t="shared" si="20"/>
        <v>AndrzejKolarski</v>
      </c>
      <c r="H314">
        <f>COUNTIF($G$2:G1313,G314)</f>
        <v>14</v>
      </c>
      <c r="I314">
        <f t="shared" si="21"/>
        <v>2</v>
      </c>
      <c r="J314">
        <f t="shared" si="22"/>
        <v>747.7</v>
      </c>
      <c r="K314" t="str">
        <f t="shared" si="23"/>
        <v>Maj</v>
      </c>
      <c r="L314">
        <f t="shared" si="24"/>
        <v>1</v>
      </c>
    </row>
    <row r="315" spans="1:12" x14ac:dyDescent="0.25">
      <c r="A315" t="s">
        <v>15</v>
      </c>
      <c r="B315" t="s">
        <v>105</v>
      </c>
      <c r="C315" t="s">
        <v>14</v>
      </c>
      <c r="D315" s="1">
        <v>41779</v>
      </c>
      <c r="E315" s="1">
        <v>41783</v>
      </c>
      <c r="F315">
        <v>674.5</v>
      </c>
      <c r="G315" t="str">
        <f t="shared" si="20"/>
        <v>PiotrMalski</v>
      </c>
      <c r="H315">
        <f>COUNTIF($G$2:G1314,G315)</f>
        <v>5</v>
      </c>
      <c r="I315">
        <f t="shared" si="21"/>
        <v>5</v>
      </c>
      <c r="J315">
        <f t="shared" si="22"/>
        <v>800.5</v>
      </c>
      <c r="K315" t="str">
        <f t="shared" si="23"/>
        <v>Maj</v>
      </c>
      <c r="L315">
        <f t="shared" si="24"/>
        <v>4</v>
      </c>
    </row>
    <row r="316" spans="1:12" x14ac:dyDescent="0.25">
      <c r="A316" t="s">
        <v>151</v>
      </c>
      <c r="B316" t="s">
        <v>152</v>
      </c>
      <c r="C316" t="s">
        <v>30</v>
      </c>
      <c r="D316" s="1">
        <v>41779</v>
      </c>
      <c r="E316" s="1">
        <v>41782</v>
      </c>
      <c r="F316">
        <v>569.5</v>
      </c>
      <c r="G316" t="str">
        <f t="shared" si="20"/>
        <v>TeresaMoskiewska</v>
      </c>
      <c r="H316">
        <f>COUNTIF($G$2:G1315,G316)</f>
        <v>11</v>
      </c>
      <c r="I316">
        <f t="shared" si="21"/>
        <v>4</v>
      </c>
      <c r="J316">
        <f t="shared" si="22"/>
        <v>671.5</v>
      </c>
      <c r="K316" t="str">
        <f t="shared" si="23"/>
        <v>Maj</v>
      </c>
      <c r="L316">
        <f t="shared" si="24"/>
        <v>3</v>
      </c>
    </row>
    <row r="317" spans="1:12" x14ac:dyDescent="0.25">
      <c r="A317" t="s">
        <v>166</v>
      </c>
      <c r="B317" t="s">
        <v>167</v>
      </c>
      <c r="C317" t="s">
        <v>27</v>
      </c>
      <c r="D317" s="1">
        <v>41779</v>
      </c>
      <c r="E317" s="1">
        <v>41782</v>
      </c>
      <c r="F317">
        <v>826</v>
      </c>
      <c r="G317" t="str">
        <f t="shared" si="20"/>
        <v>DariaParyska</v>
      </c>
      <c r="H317">
        <f>COUNTIF($G$2:G1316,G317)</f>
        <v>10</v>
      </c>
      <c r="I317">
        <f t="shared" si="21"/>
        <v>4</v>
      </c>
      <c r="J317">
        <f t="shared" si="22"/>
        <v>928</v>
      </c>
      <c r="K317" t="str">
        <f t="shared" si="23"/>
        <v>Maj</v>
      </c>
      <c r="L317">
        <f t="shared" si="24"/>
        <v>3</v>
      </c>
    </row>
    <row r="318" spans="1:12" x14ac:dyDescent="0.25">
      <c r="A318" t="s">
        <v>158</v>
      </c>
      <c r="B318" t="s">
        <v>159</v>
      </c>
      <c r="C318" t="s">
        <v>24</v>
      </c>
      <c r="D318" s="1">
        <v>41779</v>
      </c>
      <c r="E318" s="1">
        <v>41783</v>
      </c>
      <c r="F318">
        <v>886.7</v>
      </c>
      <c r="G318" t="str">
        <f t="shared" si="20"/>
        <v>KrystynaPleszewska</v>
      </c>
      <c r="H318">
        <f>COUNTIF($G$2:G1317,G318)</f>
        <v>8</v>
      </c>
      <c r="I318">
        <f t="shared" si="21"/>
        <v>5</v>
      </c>
      <c r="J318">
        <f t="shared" si="22"/>
        <v>1012.7</v>
      </c>
      <c r="K318" t="str">
        <f t="shared" si="23"/>
        <v>Maj</v>
      </c>
      <c r="L318">
        <f t="shared" si="24"/>
        <v>4</v>
      </c>
    </row>
    <row r="319" spans="1:12" x14ac:dyDescent="0.25">
      <c r="A319" t="s">
        <v>91</v>
      </c>
      <c r="B319" t="s">
        <v>92</v>
      </c>
      <c r="C319" t="s">
        <v>66</v>
      </c>
      <c r="D319" s="1">
        <v>41779</v>
      </c>
      <c r="E319" s="1">
        <v>41782</v>
      </c>
      <c r="F319">
        <v>841.7</v>
      </c>
      <c r="G319" t="str">
        <f t="shared" si="20"/>
        <v>JanRzymski</v>
      </c>
      <c r="H319">
        <f>COUNTIF($G$2:G1318,G319)</f>
        <v>13</v>
      </c>
      <c r="I319">
        <f t="shared" si="21"/>
        <v>4</v>
      </c>
      <c r="J319">
        <f t="shared" si="22"/>
        <v>943.7</v>
      </c>
      <c r="K319" t="str">
        <f t="shared" si="23"/>
        <v>Maj</v>
      </c>
      <c r="L319">
        <f t="shared" si="24"/>
        <v>3</v>
      </c>
    </row>
    <row r="320" spans="1:12" x14ac:dyDescent="0.25">
      <c r="A320" t="s">
        <v>15</v>
      </c>
      <c r="B320" t="s">
        <v>44</v>
      </c>
      <c r="C320" t="s">
        <v>72</v>
      </c>
      <c r="D320" s="1">
        <v>41785</v>
      </c>
      <c r="E320" s="1">
        <v>41787</v>
      </c>
      <c r="F320">
        <v>892.7</v>
      </c>
      <c r="G320" t="str">
        <f t="shared" si="20"/>
        <v>PiotrArmowicz</v>
      </c>
      <c r="H320">
        <f>COUNTIF($G$2:G1319,G320)</f>
        <v>10</v>
      </c>
      <c r="I320">
        <f t="shared" si="21"/>
        <v>3</v>
      </c>
      <c r="J320">
        <f t="shared" si="22"/>
        <v>970.7</v>
      </c>
      <c r="K320" t="str">
        <f t="shared" si="23"/>
        <v>Maj</v>
      </c>
      <c r="L320">
        <f t="shared" si="24"/>
        <v>2</v>
      </c>
    </row>
    <row r="321" spans="1:12" x14ac:dyDescent="0.25">
      <c r="A321" t="s">
        <v>131</v>
      </c>
      <c r="B321" t="s">
        <v>154</v>
      </c>
      <c r="C321" t="s">
        <v>66</v>
      </c>
      <c r="D321" s="1">
        <v>41785</v>
      </c>
      <c r="E321" s="1">
        <v>41789</v>
      </c>
      <c r="F321">
        <v>1019.7</v>
      </c>
      <c r="G321" t="str">
        <f t="shared" si="20"/>
        <v>WiktorBudzis</v>
      </c>
      <c r="H321">
        <f>COUNTIF($G$2:G1320,G321)</f>
        <v>12</v>
      </c>
      <c r="I321">
        <f t="shared" si="21"/>
        <v>5</v>
      </c>
      <c r="J321">
        <f t="shared" si="22"/>
        <v>1145.7</v>
      </c>
      <c r="K321" t="str">
        <f t="shared" si="23"/>
        <v>Maj</v>
      </c>
      <c r="L321">
        <f t="shared" si="24"/>
        <v>4</v>
      </c>
    </row>
    <row r="322" spans="1:12" x14ac:dyDescent="0.25">
      <c r="A322" t="s">
        <v>79</v>
      </c>
      <c r="B322" t="s">
        <v>80</v>
      </c>
      <c r="C322" t="s">
        <v>11</v>
      </c>
      <c r="D322" s="1">
        <v>41785</v>
      </c>
      <c r="E322" s="1">
        <v>41787</v>
      </c>
      <c r="F322">
        <v>434.4</v>
      </c>
      <c r="G322" t="str">
        <f t="shared" si="20"/>
        <v>EustachyBydgoski</v>
      </c>
      <c r="H322">
        <f>COUNTIF($G$2:G1321,G322)</f>
        <v>6</v>
      </c>
      <c r="I322">
        <f t="shared" si="21"/>
        <v>3</v>
      </c>
      <c r="J322">
        <f t="shared" si="22"/>
        <v>512.4</v>
      </c>
      <c r="K322" t="str">
        <f t="shared" si="23"/>
        <v>Maj</v>
      </c>
      <c r="L322">
        <f t="shared" si="24"/>
        <v>2</v>
      </c>
    </row>
    <row r="323" spans="1:12" x14ac:dyDescent="0.25">
      <c r="A323" t="s">
        <v>57</v>
      </c>
      <c r="B323" t="s">
        <v>163</v>
      </c>
      <c r="C323" t="s">
        <v>59</v>
      </c>
      <c r="D323" s="1">
        <v>41785</v>
      </c>
      <c r="E323" s="1">
        <v>41788</v>
      </c>
      <c r="F323">
        <v>919</v>
      </c>
      <c r="G323" t="str">
        <f t="shared" ref="G323:G386" si="25">CONCATENATE(A323,B323)</f>
        <v>AmeliaCalika</v>
      </c>
      <c r="H323">
        <f>COUNTIF($G$2:G1322,G323)</f>
        <v>6</v>
      </c>
      <c r="I323">
        <f t="shared" ref="I323:I386" si="26">E323-D323+1</f>
        <v>4</v>
      </c>
      <c r="J323">
        <f t="shared" ref="J323:J386" si="27">F323+IF(I323&gt;1,30+(I323-1)*24,30)</f>
        <v>1021</v>
      </c>
      <c r="K323" t="str">
        <f t="shared" ref="K323:K386" si="28">VLOOKUP(MONTH(D323),$Q$6:$R$17,2)</f>
        <v>Maj</v>
      </c>
      <c r="L323">
        <f t="shared" ref="L323:L386" si="29">IF(I323&gt;1,I323-1,0)</f>
        <v>3</v>
      </c>
    </row>
    <row r="324" spans="1:12" x14ac:dyDescent="0.25">
      <c r="A324" t="s">
        <v>25</v>
      </c>
      <c r="B324" t="s">
        <v>26</v>
      </c>
      <c r="C324" t="s">
        <v>59</v>
      </c>
      <c r="D324" s="1">
        <v>41785</v>
      </c>
      <c r="E324" s="1">
        <v>41788</v>
      </c>
      <c r="F324">
        <v>919</v>
      </c>
      <c r="G324" t="str">
        <f t="shared" si="25"/>
        <v>JerzyGranica</v>
      </c>
      <c r="H324">
        <f>COUNTIF($G$2:G1323,G324)</f>
        <v>11</v>
      </c>
      <c r="I324">
        <f t="shared" si="26"/>
        <v>4</v>
      </c>
      <c r="J324">
        <f t="shared" si="27"/>
        <v>1021</v>
      </c>
      <c r="K324" t="str">
        <f t="shared" si="28"/>
        <v>Maj</v>
      </c>
      <c r="L324">
        <f t="shared" si="29"/>
        <v>3</v>
      </c>
    </row>
    <row r="325" spans="1:12" x14ac:dyDescent="0.25">
      <c r="A325" t="s">
        <v>36</v>
      </c>
      <c r="B325" t="s">
        <v>37</v>
      </c>
      <c r="C325" t="s">
        <v>59</v>
      </c>
      <c r="D325" s="1">
        <v>41785</v>
      </c>
      <c r="E325" s="1">
        <v>41787</v>
      </c>
      <c r="F325">
        <v>760</v>
      </c>
      <c r="G325" t="str">
        <f t="shared" si="25"/>
        <v>JanuaryPluta</v>
      </c>
      <c r="H325">
        <f>COUNTIF($G$2:G1324,G325)</f>
        <v>7</v>
      </c>
      <c r="I325">
        <f t="shared" si="26"/>
        <v>3</v>
      </c>
      <c r="J325">
        <f t="shared" si="27"/>
        <v>838</v>
      </c>
      <c r="K325" t="str">
        <f t="shared" si="28"/>
        <v>Maj</v>
      </c>
      <c r="L325">
        <f t="shared" si="29"/>
        <v>2</v>
      </c>
    </row>
    <row r="326" spans="1:12" x14ac:dyDescent="0.25">
      <c r="A326" t="s">
        <v>15</v>
      </c>
      <c r="B326" t="s">
        <v>44</v>
      </c>
      <c r="C326" t="s">
        <v>19</v>
      </c>
      <c r="D326" s="1">
        <v>41791</v>
      </c>
      <c r="E326" s="1">
        <v>41794</v>
      </c>
      <c r="F326">
        <v>936.4</v>
      </c>
      <c r="G326" t="str">
        <f t="shared" si="25"/>
        <v>PiotrArmowicz</v>
      </c>
      <c r="H326">
        <f>COUNTIF($G$2:G1325,G326)</f>
        <v>10</v>
      </c>
      <c r="I326">
        <f t="shared" si="26"/>
        <v>4</v>
      </c>
      <c r="J326">
        <f t="shared" si="27"/>
        <v>1038.4000000000001</v>
      </c>
      <c r="K326" t="str">
        <f t="shared" si="28"/>
        <v>Czerwiec</v>
      </c>
      <c r="L326">
        <f t="shared" si="29"/>
        <v>3</v>
      </c>
    </row>
    <row r="327" spans="1:12" x14ac:dyDescent="0.25">
      <c r="A327" t="s">
        <v>115</v>
      </c>
      <c r="B327" t="s">
        <v>153</v>
      </c>
      <c r="C327" t="s">
        <v>24</v>
      </c>
      <c r="D327" s="1">
        <v>41791</v>
      </c>
      <c r="E327" s="1">
        <v>41794</v>
      </c>
      <c r="F327">
        <v>737.7</v>
      </c>
      <c r="G327" t="str">
        <f t="shared" si="25"/>
        <v>AnnaAugustowska</v>
      </c>
      <c r="H327">
        <f>COUNTIF($G$2:G1326,G327)</f>
        <v>9</v>
      </c>
      <c r="I327">
        <f t="shared" si="26"/>
        <v>4</v>
      </c>
      <c r="J327">
        <f t="shared" si="27"/>
        <v>839.7</v>
      </c>
      <c r="K327" t="str">
        <f t="shared" si="28"/>
        <v>Czerwiec</v>
      </c>
      <c r="L327">
        <f t="shared" si="29"/>
        <v>3</v>
      </c>
    </row>
    <row r="328" spans="1:12" x14ac:dyDescent="0.25">
      <c r="A328" t="s">
        <v>93</v>
      </c>
      <c r="B328" t="s">
        <v>124</v>
      </c>
      <c r="C328" t="s">
        <v>24</v>
      </c>
      <c r="D328" s="1">
        <v>41791</v>
      </c>
      <c r="E328" s="1">
        <v>41795</v>
      </c>
      <c r="F328">
        <v>886.7</v>
      </c>
      <c r="G328" t="str">
        <f t="shared" si="25"/>
        <v>ZofiaBudzianowska</v>
      </c>
      <c r="H328">
        <f>COUNTIF($G$2:G1327,G328)</f>
        <v>16</v>
      </c>
      <c r="I328">
        <f t="shared" si="26"/>
        <v>5</v>
      </c>
      <c r="J328">
        <f t="shared" si="27"/>
        <v>1012.7</v>
      </c>
      <c r="K328" t="str">
        <f t="shared" si="28"/>
        <v>Czerwiec</v>
      </c>
      <c r="L328">
        <f t="shared" si="29"/>
        <v>4</v>
      </c>
    </row>
    <row r="329" spans="1:12" x14ac:dyDescent="0.25">
      <c r="A329" t="s">
        <v>25</v>
      </c>
      <c r="B329" t="s">
        <v>67</v>
      </c>
      <c r="C329" t="s">
        <v>30</v>
      </c>
      <c r="D329" s="1">
        <v>41791</v>
      </c>
      <c r="E329" s="1">
        <v>41793</v>
      </c>
      <c r="F329">
        <v>450.5</v>
      </c>
      <c r="G329" t="str">
        <f t="shared" si="25"/>
        <v>JerzyDusznicki</v>
      </c>
      <c r="H329">
        <f>COUNTIF($G$2:G1328,G329)</f>
        <v>13</v>
      </c>
      <c r="I329">
        <f t="shared" si="26"/>
        <v>3</v>
      </c>
      <c r="J329">
        <f t="shared" si="27"/>
        <v>528.5</v>
      </c>
      <c r="K329" t="str">
        <f t="shared" si="28"/>
        <v>Czerwiec</v>
      </c>
      <c r="L329">
        <f t="shared" si="29"/>
        <v>2</v>
      </c>
    </row>
    <row r="330" spans="1:12" x14ac:dyDescent="0.25">
      <c r="A330" t="s">
        <v>84</v>
      </c>
      <c r="B330" t="s">
        <v>85</v>
      </c>
      <c r="C330" t="s">
        <v>19</v>
      </c>
      <c r="D330" s="1">
        <v>41791</v>
      </c>
      <c r="E330" s="1">
        <v>41794</v>
      </c>
      <c r="F330">
        <v>936.4</v>
      </c>
      <c r="G330" t="str">
        <f t="shared" si="25"/>
        <v>EdwinaElawa</v>
      </c>
      <c r="H330">
        <f>COUNTIF($G$2:G1329,G330)</f>
        <v>12</v>
      </c>
      <c r="I330">
        <f t="shared" si="26"/>
        <v>4</v>
      </c>
      <c r="J330">
        <f t="shared" si="27"/>
        <v>1038.4000000000001</v>
      </c>
      <c r="K330" t="str">
        <f t="shared" si="28"/>
        <v>Czerwiec</v>
      </c>
      <c r="L330">
        <f t="shared" si="29"/>
        <v>3</v>
      </c>
    </row>
    <row r="331" spans="1:12" x14ac:dyDescent="0.25">
      <c r="A331" t="s">
        <v>134</v>
      </c>
      <c r="B331" t="s">
        <v>149</v>
      </c>
      <c r="C331" t="s">
        <v>24</v>
      </c>
      <c r="D331" s="1">
        <v>41791</v>
      </c>
      <c r="E331" s="1">
        <v>41793</v>
      </c>
      <c r="F331">
        <v>588.70000000000005</v>
      </c>
      <c r="G331" t="str">
        <f t="shared" si="25"/>
        <v>ZuzannaPiotrkowska</v>
      </c>
      <c r="H331">
        <f>COUNTIF($G$2:G1330,G331)</f>
        <v>15</v>
      </c>
      <c r="I331">
        <f t="shared" si="26"/>
        <v>3</v>
      </c>
      <c r="J331">
        <f t="shared" si="27"/>
        <v>666.7</v>
      </c>
      <c r="K331" t="str">
        <f t="shared" si="28"/>
        <v>Czerwiec</v>
      </c>
      <c r="L331">
        <f t="shared" si="29"/>
        <v>2</v>
      </c>
    </row>
    <row r="332" spans="1:12" x14ac:dyDescent="0.25">
      <c r="A332" t="s">
        <v>15</v>
      </c>
      <c r="B332" t="s">
        <v>96</v>
      </c>
      <c r="C332" t="s">
        <v>59</v>
      </c>
      <c r="D332" s="1">
        <v>41791</v>
      </c>
      <c r="E332" s="1">
        <v>41793</v>
      </c>
      <c r="F332">
        <v>760</v>
      </c>
      <c r="G332" t="str">
        <f t="shared" si="25"/>
        <v>PiotrSworacz</v>
      </c>
      <c r="H332">
        <f>COUNTIF($G$2:G1331,G332)</f>
        <v>10</v>
      </c>
      <c r="I332">
        <f t="shared" si="26"/>
        <v>3</v>
      </c>
      <c r="J332">
        <f t="shared" si="27"/>
        <v>838</v>
      </c>
      <c r="K332" t="str">
        <f t="shared" si="28"/>
        <v>Czerwiec</v>
      </c>
      <c r="L332">
        <f t="shared" si="29"/>
        <v>2</v>
      </c>
    </row>
    <row r="333" spans="1:12" x14ac:dyDescent="0.25">
      <c r="A333" t="s">
        <v>28</v>
      </c>
      <c r="B333" t="s">
        <v>60</v>
      </c>
      <c r="C333" t="s">
        <v>30</v>
      </c>
      <c r="D333" s="1">
        <v>41792</v>
      </c>
      <c r="E333" s="1">
        <v>41792</v>
      </c>
      <c r="F333">
        <v>212.5</v>
      </c>
      <c r="G333" t="str">
        <f t="shared" si="25"/>
        <v>MarzenaGrab</v>
      </c>
      <c r="H333">
        <f>COUNTIF($G$2:G1332,G333)</f>
        <v>12</v>
      </c>
      <c r="I333">
        <f t="shared" si="26"/>
        <v>1</v>
      </c>
      <c r="J333">
        <f t="shared" si="27"/>
        <v>242.5</v>
      </c>
      <c r="K333" t="str">
        <f t="shared" si="28"/>
        <v>Czerwiec</v>
      </c>
      <c r="L333">
        <f t="shared" si="29"/>
        <v>0</v>
      </c>
    </row>
    <row r="334" spans="1:12" x14ac:dyDescent="0.25">
      <c r="A334" t="s">
        <v>25</v>
      </c>
      <c r="B334" t="s">
        <v>26</v>
      </c>
      <c r="C334" t="s">
        <v>38</v>
      </c>
      <c r="D334" s="1">
        <v>41792</v>
      </c>
      <c r="E334" s="1">
        <v>41792</v>
      </c>
      <c r="F334">
        <v>278.8</v>
      </c>
      <c r="G334" t="str">
        <f t="shared" si="25"/>
        <v>JerzyGranica</v>
      </c>
      <c r="H334">
        <f>COUNTIF($G$2:G1333,G334)</f>
        <v>11</v>
      </c>
      <c r="I334">
        <f t="shared" si="26"/>
        <v>1</v>
      </c>
      <c r="J334">
        <f t="shared" si="27"/>
        <v>308.8</v>
      </c>
      <c r="K334" t="str">
        <f t="shared" si="28"/>
        <v>Czerwiec</v>
      </c>
      <c r="L334">
        <f t="shared" si="29"/>
        <v>0</v>
      </c>
    </row>
    <row r="335" spans="1:12" x14ac:dyDescent="0.25">
      <c r="A335" t="s">
        <v>15</v>
      </c>
      <c r="B335" t="s">
        <v>63</v>
      </c>
      <c r="C335" t="s">
        <v>24</v>
      </c>
      <c r="D335" s="1">
        <v>41792</v>
      </c>
      <c r="E335" s="1">
        <v>41794</v>
      </c>
      <c r="F335">
        <v>588.70000000000005</v>
      </c>
      <c r="G335" t="str">
        <f t="shared" si="25"/>
        <v>PiotrRajczakowski</v>
      </c>
      <c r="H335">
        <f>COUNTIF($G$2:G1334,G335)</f>
        <v>11</v>
      </c>
      <c r="I335">
        <f t="shared" si="26"/>
        <v>3</v>
      </c>
      <c r="J335">
        <f t="shared" si="27"/>
        <v>666.7</v>
      </c>
      <c r="K335" t="str">
        <f t="shared" si="28"/>
        <v>Czerwiec</v>
      </c>
      <c r="L335">
        <f t="shared" si="29"/>
        <v>2</v>
      </c>
    </row>
    <row r="336" spans="1:12" x14ac:dyDescent="0.25">
      <c r="A336" t="s">
        <v>91</v>
      </c>
      <c r="B336" t="s">
        <v>92</v>
      </c>
      <c r="C336" t="s">
        <v>38</v>
      </c>
      <c r="D336" s="1">
        <v>41792</v>
      </c>
      <c r="E336" s="1">
        <v>41792</v>
      </c>
      <c r="F336">
        <v>278.8</v>
      </c>
      <c r="G336" t="str">
        <f t="shared" si="25"/>
        <v>JanRzymski</v>
      </c>
      <c r="H336">
        <f>COUNTIF($G$2:G1335,G336)</f>
        <v>13</v>
      </c>
      <c r="I336">
        <f t="shared" si="26"/>
        <v>1</v>
      </c>
      <c r="J336">
        <f t="shared" si="27"/>
        <v>308.8</v>
      </c>
      <c r="K336" t="str">
        <f t="shared" si="28"/>
        <v>Czerwiec</v>
      </c>
      <c r="L336">
        <f t="shared" si="29"/>
        <v>0</v>
      </c>
    </row>
    <row r="337" spans="1:12" x14ac:dyDescent="0.25">
      <c r="A337" t="s">
        <v>170</v>
      </c>
      <c r="B337" t="s">
        <v>171</v>
      </c>
      <c r="C337" t="s">
        <v>14</v>
      </c>
      <c r="D337" s="1">
        <v>41793</v>
      </c>
      <c r="E337" s="1">
        <v>41793</v>
      </c>
      <c r="F337">
        <v>178.5</v>
      </c>
      <c r="G337" t="str">
        <f t="shared" si="25"/>
        <v>NataliaIdar</v>
      </c>
      <c r="H337">
        <f>COUNTIF($G$2:G1336,G337)</f>
        <v>10</v>
      </c>
      <c r="I337">
        <f t="shared" si="26"/>
        <v>1</v>
      </c>
      <c r="J337">
        <f t="shared" si="27"/>
        <v>208.5</v>
      </c>
      <c r="K337" t="str">
        <f t="shared" si="28"/>
        <v>Czerwiec</v>
      </c>
      <c r="L337">
        <f t="shared" si="29"/>
        <v>0</v>
      </c>
    </row>
    <row r="338" spans="1:12" x14ac:dyDescent="0.25">
      <c r="A338" t="s">
        <v>31</v>
      </c>
      <c r="B338" t="s">
        <v>77</v>
      </c>
      <c r="C338" t="s">
        <v>17</v>
      </c>
      <c r="D338" s="1">
        <v>41793</v>
      </c>
      <c r="E338" s="1">
        <v>41794</v>
      </c>
      <c r="F338">
        <v>706.5</v>
      </c>
      <c r="G338" t="str">
        <f t="shared" si="25"/>
        <v>SebastianPuchacz</v>
      </c>
      <c r="H338">
        <f>COUNTIF($G$2:G1337,G338)</f>
        <v>12</v>
      </c>
      <c r="I338">
        <f t="shared" si="26"/>
        <v>2</v>
      </c>
      <c r="J338">
        <f t="shared" si="27"/>
        <v>760.5</v>
      </c>
      <c r="K338" t="str">
        <f t="shared" si="28"/>
        <v>Czerwiec</v>
      </c>
      <c r="L338">
        <f t="shared" si="29"/>
        <v>1</v>
      </c>
    </row>
    <row r="339" spans="1:12" x14ac:dyDescent="0.25">
      <c r="A339" t="s">
        <v>99</v>
      </c>
      <c r="B339" t="s">
        <v>130</v>
      </c>
      <c r="C339" t="s">
        <v>30</v>
      </c>
      <c r="D339" s="1">
        <v>41794</v>
      </c>
      <c r="E339" s="1">
        <v>41795</v>
      </c>
      <c r="F339">
        <v>331.5</v>
      </c>
      <c r="G339" t="str">
        <f t="shared" si="25"/>
        <v>EwaFidyk</v>
      </c>
      <c r="H339">
        <f>COUNTIF($G$2:G1338,G339)</f>
        <v>9</v>
      </c>
      <c r="I339">
        <f t="shared" si="26"/>
        <v>2</v>
      </c>
      <c r="J339">
        <f t="shared" si="27"/>
        <v>385.5</v>
      </c>
      <c r="K339" t="str">
        <f t="shared" si="28"/>
        <v>Czerwiec</v>
      </c>
      <c r="L339">
        <f t="shared" si="29"/>
        <v>1</v>
      </c>
    </row>
    <row r="340" spans="1:12" x14ac:dyDescent="0.25">
      <c r="A340" t="s">
        <v>164</v>
      </c>
      <c r="B340" t="s">
        <v>165</v>
      </c>
      <c r="C340" t="s">
        <v>27</v>
      </c>
      <c r="D340" s="1">
        <v>41794</v>
      </c>
      <c r="E340" s="1">
        <v>41795</v>
      </c>
      <c r="F340">
        <v>570</v>
      </c>
      <c r="G340" t="str">
        <f t="shared" si="25"/>
        <v>AlbertMarakasz</v>
      </c>
      <c r="H340">
        <f>COUNTIF($G$2:G1339,G340)</f>
        <v>14</v>
      </c>
      <c r="I340">
        <f t="shared" si="26"/>
        <v>2</v>
      </c>
      <c r="J340">
        <f t="shared" si="27"/>
        <v>624</v>
      </c>
      <c r="K340" t="str">
        <f t="shared" si="28"/>
        <v>Czerwiec</v>
      </c>
      <c r="L340">
        <f t="shared" si="29"/>
        <v>1</v>
      </c>
    </row>
    <row r="341" spans="1:12" x14ac:dyDescent="0.25">
      <c r="A341" t="s">
        <v>91</v>
      </c>
      <c r="B341" t="s">
        <v>92</v>
      </c>
      <c r="C341" t="s">
        <v>17</v>
      </c>
      <c r="D341" s="1">
        <v>41794</v>
      </c>
      <c r="E341" s="1">
        <v>41795</v>
      </c>
      <c r="F341">
        <v>706.5</v>
      </c>
      <c r="G341" t="str">
        <f t="shared" si="25"/>
        <v>JanRzymski</v>
      </c>
      <c r="H341">
        <f>COUNTIF($G$2:G1340,G341)</f>
        <v>13</v>
      </c>
      <c r="I341">
        <f t="shared" si="26"/>
        <v>2</v>
      </c>
      <c r="J341">
        <f t="shared" si="27"/>
        <v>760.5</v>
      </c>
      <c r="K341" t="str">
        <f t="shared" si="28"/>
        <v>Czerwiec</v>
      </c>
      <c r="L341">
        <f t="shared" si="29"/>
        <v>1</v>
      </c>
    </row>
    <row r="342" spans="1:12" x14ac:dyDescent="0.25">
      <c r="A342" t="s">
        <v>25</v>
      </c>
      <c r="B342" t="s">
        <v>67</v>
      </c>
      <c r="C342" t="s">
        <v>17</v>
      </c>
      <c r="D342" s="1">
        <v>41795</v>
      </c>
      <c r="E342" s="1">
        <v>41795</v>
      </c>
      <c r="F342">
        <v>501.5</v>
      </c>
      <c r="G342" t="str">
        <f t="shared" si="25"/>
        <v>JerzyDusznicki</v>
      </c>
      <c r="H342">
        <f>COUNTIF($G$2:G1341,G342)</f>
        <v>13</v>
      </c>
      <c r="I342">
        <f t="shared" si="26"/>
        <v>1</v>
      </c>
      <c r="J342">
        <f t="shared" si="27"/>
        <v>531.5</v>
      </c>
      <c r="K342" t="str">
        <f t="shared" si="28"/>
        <v>Czerwiec</v>
      </c>
      <c r="L342">
        <f t="shared" si="29"/>
        <v>0</v>
      </c>
    </row>
    <row r="343" spans="1:12" x14ac:dyDescent="0.25">
      <c r="A343" t="s">
        <v>22</v>
      </c>
      <c r="B343" t="s">
        <v>23</v>
      </c>
      <c r="C343" t="s">
        <v>11</v>
      </c>
      <c r="D343" s="1">
        <v>41797</v>
      </c>
      <c r="E343" s="1">
        <v>41797</v>
      </c>
      <c r="F343">
        <v>156.4</v>
      </c>
      <c r="G343" t="str">
        <f t="shared" si="25"/>
        <v>PatrycjaAndrycz</v>
      </c>
      <c r="H343">
        <f>COUNTIF($G$2:G1342,G343)</f>
        <v>12</v>
      </c>
      <c r="I343">
        <f t="shared" si="26"/>
        <v>1</v>
      </c>
      <c r="J343">
        <f t="shared" si="27"/>
        <v>186.4</v>
      </c>
      <c r="K343" t="str">
        <f t="shared" si="28"/>
        <v>Czerwiec</v>
      </c>
      <c r="L343">
        <f t="shared" si="29"/>
        <v>0</v>
      </c>
    </row>
    <row r="344" spans="1:12" x14ac:dyDescent="0.25">
      <c r="A344" t="s">
        <v>93</v>
      </c>
      <c r="B344" t="s">
        <v>124</v>
      </c>
      <c r="C344" t="s">
        <v>66</v>
      </c>
      <c r="D344" s="1">
        <v>41797</v>
      </c>
      <c r="E344" s="1">
        <v>41799</v>
      </c>
      <c r="F344">
        <v>663.7</v>
      </c>
      <c r="G344" t="str">
        <f t="shared" si="25"/>
        <v>ZofiaBudzianowska</v>
      </c>
      <c r="H344">
        <f>COUNTIF($G$2:G1343,G344)</f>
        <v>16</v>
      </c>
      <c r="I344">
        <f t="shared" si="26"/>
        <v>3</v>
      </c>
      <c r="J344">
        <f t="shared" si="27"/>
        <v>741.7</v>
      </c>
      <c r="K344" t="str">
        <f t="shared" si="28"/>
        <v>Czerwiec</v>
      </c>
      <c r="L344">
        <f t="shared" si="29"/>
        <v>2</v>
      </c>
    </row>
    <row r="345" spans="1:12" x14ac:dyDescent="0.25">
      <c r="A345" t="s">
        <v>86</v>
      </c>
      <c r="B345" t="s">
        <v>150</v>
      </c>
      <c r="C345" t="s">
        <v>72</v>
      </c>
      <c r="D345" s="1">
        <v>41797</v>
      </c>
      <c r="E345" s="1">
        <v>41801</v>
      </c>
      <c r="F345">
        <v>1290.7</v>
      </c>
      <c r="G345" t="str">
        <f t="shared" si="25"/>
        <v>AdamFalski</v>
      </c>
      <c r="H345">
        <f>COUNTIF($G$2:G1344,G345)</f>
        <v>8</v>
      </c>
      <c r="I345">
        <f t="shared" si="26"/>
        <v>5</v>
      </c>
      <c r="J345">
        <f t="shared" si="27"/>
        <v>1416.7</v>
      </c>
      <c r="K345" t="str">
        <f t="shared" si="28"/>
        <v>Czerwiec</v>
      </c>
      <c r="L345">
        <f t="shared" si="29"/>
        <v>4</v>
      </c>
    </row>
    <row r="346" spans="1:12" x14ac:dyDescent="0.25">
      <c r="A346" t="s">
        <v>12</v>
      </c>
      <c r="B346" t="s">
        <v>13</v>
      </c>
      <c r="C346" t="s">
        <v>11</v>
      </c>
      <c r="D346" s="1">
        <v>41797</v>
      </c>
      <c r="E346" s="1">
        <v>41801</v>
      </c>
      <c r="F346">
        <v>712.4</v>
      </c>
      <c r="G346" t="str">
        <f t="shared" si="25"/>
        <v>DorotaMorska</v>
      </c>
      <c r="H346">
        <f>COUNTIF($G$2:G1345,G346)</f>
        <v>12</v>
      </c>
      <c r="I346">
        <f t="shared" si="26"/>
        <v>5</v>
      </c>
      <c r="J346">
        <f t="shared" si="27"/>
        <v>838.4</v>
      </c>
      <c r="K346" t="str">
        <f t="shared" si="28"/>
        <v>Czerwiec</v>
      </c>
      <c r="L346">
        <f t="shared" si="29"/>
        <v>4</v>
      </c>
    </row>
    <row r="347" spans="1:12" x14ac:dyDescent="0.25">
      <c r="A347" t="s">
        <v>91</v>
      </c>
      <c r="B347" t="s">
        <v>161</v>
      </c>
      <c r="C347" t="s">
        <v>19</v>
      </c>
      <c r="D347" s="1">
        <v>41797</v>
      </c>
      <c r="E347" s="1">
        <v>41799</v>
      </c>
      <c r="F347">
        <v>795.4</v>
      </c>
      <c r="G347" t="str">
        <f t="shared" si="25"/>
        <v>JanSuwski</v>
      </c>
      <c r="H347">
        <f>COUNTIF($G$2:G1346,G347)</f>
        <v>5</v>
      </c>
      <c r="I347">
        <f t="shared" si="26"/>
        <v>3</v>
      </c>
      <c r="J347">
        <f t="shared" si="27"/>
        <v>873.4</v>
      </c>
      <c r="K347" t="str">
        <f t="shared" si="28"/>
        <v>Czerwiec</v>
      </c>
      <c r="L347">
        <f t="shared" si="29"/>
        <v>2</v>
      </c>
    </row>
    <row r="348" spans="1:12" x14ac:dyDescent="0.25">
      <c r="A348" t="s">
        <v>36</v>
      </c>
      <c r="B348" t="s">
        <v>37</v>
      </c>
      <c r="C348" t="s">
        <v>66</v>
      </c>
      <c r="D348" s="1">
        <v>41799</v>
      </c>
      <c r="E348" s="1">
        <v>41800</v>
      </c>
      <c r="F348">
        <v>485.7</v>
      </c>
      <c r="G348" t="str">
        <f t="shared" si="25"/>
        <v>JanuaryPluta</v>
      </c>
      <c r="H348">
        <f>COUNTIF($G$2:G1347,G348)</f>
        <v>7</v>
      </c>
      <c r="I348">
        <f t="shared" si="26"/>
        <v>2</v>
      </c>
      <c r="J348">
        <f t="shared" si="27"/>
        <v>539.70000000000005</v>
      </c>
      <c r="K348" t="str">
        <f t="shared" si="28"/>
        <v>Czerwiec</v>
      </c>
      <c r="L348">
        <f t="shared" si="29"/>
        <v>1</v>
      </c>
    </row>
    <row r="349" spans="1:12" x14ac:dyDescent="0.25">
      <c r="A349" t="s">
        <v>54</v>
      </c>
      <c r="B349" t="s">
        <v>55</v>
      </c>
      <c r="C349" t="s">
        <v>66</v>
      </c>
      <c r="D349" s="1">
        <v>41803</v>
      </c>
      <c r="E349" s="1">
        <v>41805</v>
      </c>
      <c r="F349">
        <v>663.7</v>
      </c>
      <c r="G349" t="str">
        <f t="shared" si="25"/>
        <v>PaulinaBasala</v>
      </c>
      <c r="H349">
        <f>COUNTIF($G$2:G1348,G349)</f>
        <v>8</v>
      </c>
      <c r="I349">
        <f t="shared" si="26"/>
        <v>3</v>
      </c>
      <c r="J349">
        <f t="shared" si="27"/>
        <v>741.7</v>
      </c>
      <c r="K349" t="str">
        <f t="shared" si="28"/>
        <v>Czerwiec</v>
      </c>
      <c r="L349">
        <f t="shared" si="29"/>
        <v>2</v>
      </c>
    </row>
    <row r="350" spans="1:12" x14ac:dyDescent="0.25">
      <c r="A350" t="s">
        <v>131</v>
      </c>
      <c r="B350" t="s">
        <v>154</v>
      </c>
      <c r="C350" t="s">
        <v>59</v>
      </c>
      <c r="D350" s="1">
        <v>41803</v>
      </c>
      <c r="E350" s="1">
        <v>41807</v>
      </c>
      <c r="F350">
        <v>1078</v>
      </c>
      <c r="G350" t="str">
        <f t="shared" si="25"/>
        <v>WiktorBudzis</v>
      </c>
      <c r="H350">
        <f>COUNTIF($G$2:G1349,G350)</f>
        <v>12</v>
      </c>
      <c r="I350">
        <f t="shared" si="26"/>
        <v>5</v>
      </c>
      <c r="J350">
        <f t="shared" si="27"/>
        <v>1204</v>
      </c>
      <c r="K350" t="str">
        <f t="shared" si="28"/>
        <v>Czerwiec</v>
      </c>
      <c r="L350">
        <f t="shared" si="29"/>
        <v>4</v>
      </c>
    </row>
    <row r="351" spans="1:12" x14ac:dyDescent="0.25">
      <c r="A351" t="s">
        <v>22</v>
      </c>
      <c r="B351" t="s">
        <v>172</v>
      </c>
      <c r="C351" t="s">
        <v>72</v>
      </c>
      <c r="D351" s="1">
        <v>41803</v>
      </c>
      <c r="E351" s="1">
        <v>41803</v>
      </c>
      <c r="F351">
        <v>494.7</v>
      </c>
      <c r="G351" t="str">
        <f t="shared" si="25"/>
        <v>PatrycjaCzarnoleska</v>
      </c>
      <c r="H351">
        <f>COUNTIF($G$2:G1350,G351)</f>
        <v>15</v>
      </c>
      <c r="I351">
        <f t="shared" si="26"/>
        <v>1</v>
      </c>
      <c r="J351">
        <f t="shared" si="27"/>
        <v>524.70000000000005</v>
      </c>
      <c r="K351" t="str">
        <f t="shared" si="28"/>
        <v>Czerwiec</v>
      </c>
      <c r="L351">
        <f t="shared" si="29"/>
        <v>0</v>
      </c>
    </row>
    <row r="352" spans="1:12" x14ac:dyDescent="0.25">
      <c r="A352" t="s">
        <v>84</v>
      </c>
      <c r="B352" t="s">
        <v>85</v>
      </c>
      <c r="C352" t="s">
        <v>38</v>
      </c>
      <c r="D352" s="1">
        <v>41803</v>
      </c>
      <c r="E352" s="1">
        <v>41807</v>
      </c>
      <c r="F352">
        <v>794.8</v>
      </c>
      <c r="G352" t="str">
        <f t="shared" si="25"/>
        <v>EdwinaElawa</v>
      </c>
      <c r="H352">
        <f>COUNTIF($G$2:G1351,G352)</f>
        <v>12</v>
      </c>
      <c r="I352">
        <f t="shared" si="26"/>
        <v>5</v>
      </c>
      <c r="J352">
        <f t="shared" si="27"/>
        <v>920.8</v>
      </c>
      <c r="K352" t="str">
        <f t="shared" si="28"/>
        <v>Czerwiec</v>
      </c>
      <c r="L352">
        <f t="shared" si="29"/>
        <v>4</v>
      </c>
    </row>
    <row r="353" spans="1:12" x14ac:dyDescent="0.25">
      <c r="A353" t="s">
        <v>6</v>
      </c>
      <c r="B353" t="s">
        <v>56</v>
      </c>
      <c r="C353" t="s">
        <v>72</v>
      </c>
      <c r="D353" s="1">
        <v>41803</v>
      </c>
      <c r="E353" s="1">
        <v>41806</v>
      </c>
      <c r="F353">
        <v>1091.7</v>
      </c>
      <c r="G353" t="str">
        <f t="shared" si="25"/>
        <v>KarolinaJanes</v>
      </c>
      <c r="H353">
        <f>COUNTIF($G$2:G1352,G353)</f>
        <v>12</v>
      </c>
      <c r="I353">
        <f t="shared" si="26"/>
        <v>4</v>
      </c>
      <c r="J353">
        <f t="shared" si="27"/>
        <v>1193.7</v>
      </c>
      <c r="K353" t="str">
        <f t="shared" si="28"/>
        <v>Czerwiec</v>
      </c>
      <c r="L353">
        <f t="shared" si="29"/>
        <v>3</v>
      </c>
    </row>
    <row r="354" spans="1:12" x14ac:dyDescent="0.25">
      <c r="A354" t="s">
        <v>33</v>
      </c>
      <c r="B354" t="s">
        <v>41</v>
      </c>
      <c r="C354" t="s">
        <v>72</v>
      </c>
      <c r="D354" s="1">
        <v>41803</v>
      </c>
      <c r="E354" s="1">
        <v>41806</v>
      </c>
      <c r="F354">
        <v>1091.7</v>
      </c>
      <c r="G354" t="str">
        <f t="shared" si="25"/>
        <v>AndrzejKolarski</v>
      </c>
      <c r="H354">
        <f>COUNTIF($G$2:G1353,G354)</f>
        <v>14</v>
      </c>
      <c r="I354">
        <f t="shared" si="26"/>
        <v>4</v>
      </c>
      <c r="J354">
        <f t="shared" si="27"/>
        <v>1193.7</v>
      </c>
      <c r="K354" t="str">
        <f t="shared" si="28"/>
        <v>Czerwiec</v>
      </c>
      <c r="L354">
        <f t="shared" si="29"/>
        <v>3</v>
      </c>
    </row>
    <row r="355" spans="1:12" x14ac:dyDescent="0.25">
      <c r="A355" t="s">
        <v>134</v>
      </c>
      <c r="B355" t="s">
        <v>135</v>
      </c>
      <c r="C355" t="s">
        <v>38</v>
      </c>
      <c r="D355" s="1">
        <v>41803</v>
      </c>
      <c r="E355" s="1">
        <v>41807</v>
      </c>
      <c r="F355">
        <v>794.8</v>
      </c>
      <c r="G355" t="str">
        <f t="shared" si="25"/>
        <v>ZuzannaKowalska</v>
      </c>
      <c r="H355">
        <f>COUNTIF($G$2:G1354,G355)</f>
        <v>8</v>
      </c>
      <c r="I355">
        <f t="shared" si="26"/>
        <v>5</v>
      </c>
      <c r="J355">
        <f t="shared" si="27"/>
        <v>920.8</v>
      </c>
      <c r="K355" t="str">
        <f t="shared" si="28"/>
        <v>Czerwiec</v>
      </c>
      <c r="L355">
        <f t="shared" si="29"/>
        <v>4</v>
      </c>
    </row>
    <row r="356" spans="1:12" x14ac:dyDescent="0.25">
      <c r="A356" t="s">
        <v>9</v>
      </c>
      <c r="B356" t="s">
        <v>69</v>
      </c>
      <c r="C356" t="s">
        <v>72</v>
      </c>
      <c r="D356" s="1">
        <v>41803</v>
      </c>
      <c r="E356" s="1">
        <v>41804</v>
      </c>
      <c r="F356">
        <v>693.7</v>
      </c>
      <c r="G356" t="str">
        <f t="shared" si="25"/>
        <v>JustynaKrynicka</v>
      </c>
      <c r="H356">
        <f>COUNTIF($G$2:G1355,G356)</f>
        <v>13</v>
      </c>
      <c r="I356">
        <f t="shared" si="26"/>
        <v>2</v>
      </c>
      <c r="J356">
        <f t="shared" si="27"/>
        <v>747.7</v>
      </c>
      <c r="K356" t="str">
        <f t="shared" si="28"/>
        <v>Czerwiec</v>
      </c>
      <c r="L356">
        <f t="shared" si="29"/>
        <v>1</v>
      </c>
    </row>
    <row r="357" spans="1:12" x14ac:dyDescent="0.25">
      <c r="A357" t="s">
        <v>99</v>
      </c>
      <c r="B357" t="s">
        <v>100</v>
      </c>
      <c r="C357" t="s">
        <v>72</v>
      </c>
      <c r="D357" s="1">
        <v>41803</v>
      </c>
      <c r="E357" s="1">
        <v>41805</v>
      </c>
      <c r="F357">
        <v>892.7</v>
      </c>
      <c r="G357" t="str">
        <f t="shared" si="25"/>
        <v>EwaKwiska</v>
      </c>
      <c r="H357">
        <f>COUNTIF($G$2:G1356,G357)</f>
        <v>8</v>
      </c>
      <c r="I357">
        <f t="shared" si="26"/>
        <v>3</v>
      </c>
      <c r="J357">
        <f t="shared" si="27"/>
        <v>970.7</v>
      </c>
      <c r="K357" t="str">
        <f t="shared" si="28"/>
        <v>Czerwiec</v>
      </c>
      <c r="L357">
        <f t="shared" si="29"/>
        <v>2</v>
      </c>
    </row>
    <row r="358" spans="1:12" x14ac:dyDescent="0.25">
      <c r="A358" t="s">
        <v>145</v>
      </c>
      <c r="B358" t="s">
        <v>146</v>
      </c>
      <c r="C358" t="s">
        <v>47</v>
      </c>
      <c r="D358" s="1">
        <v>41803</v>
      </c>
      <c r="E358" s="1">
        <v>41806</v>
      </c>
      <c r="F358">
        <v>852.8</v>
      </c>
      <c r="G358" t="str">
        <f t="shared" si="25"/>
        <v>ZytaMazurkiewicz</v>
      </c>
      <c r="H358">
        <f>COUNTIF($G$2:G1357,G358)</f>
        <v>7</v>
      </c>
      <c r="I358">
        <f t="shared" si="26"/>
        <v>4</v>
      </c>
      <c r="J358">
        <f t="shared" si="27"/>
        <v>954.8</v>
      </c>
      <c r="K358" t="str">
        <f t="shared" si="28"/>
        <v>Czerwiec</v>
      </c>
      <c r="L358">
        <f t="shared" si="29"/>
        <v>3</v>
      </c>
    </row>
    <row r="359" spans="1:12" x14ac:dyDescent="0.25">
      <c r="A359" t="s">
        <v>151</v>
      </c>
      <c r="B359" t="s">
        <v>152</v>
      </c>
      <c r="C359" t="s">
        <v>72</v>
      </c>
      <c r="D359" s="1">
        <v>41803</v>
      </c>
      <c r="E359" s="1">
        <v>41803</v>
      </c>
      <c r="F359">
        <v>494.7</v>
      </c>
      <c r="G359" t="str">
        <f t="shared" si="25"/>
        <v>TeresaMoskiewska</v>
      </c>
      <c r="H359">
        <f>COUNTIF($G$2:G1358,G359)</f>
        <v>11</v>
      </c>
      <c r="I359">
        <f t="shared" si="26"/>
        <v>1</v>
      </c>
      <c r="J359">
        <f t="shared" si="27"/>
        <v>524.70000000000005</v>
      </c>
      <c r="K359" t="str">
        <f t="shared" si="28"/>
        <v>Czerwiec</v>
      </c>
      <c r="L359">
        <f t="shared" si="29"/>
        <v>0</v>
      </c>
    </row>
    <row r="360" spans="1:12" x14ac:dyDescent="0.25">
      <c r="A360" t="s">
        <v>75</v>
      </c>
      <c r="B360" t="s">
        <v>88</v>
      </c>
      <c r="C360" t="s">
        <v>27</v>
      </c>
      <c r="D360" s="1">
        <v>41803</v>
      </c>
      <c r="E360" s="1">
        <v>41803</v>
      </c>
      <c r="F360">
        <v>442</v>
      </c>
      <c r="G360" t="str">
        <f t="shared" si="25"/>
        <v>EweliaNyska</v>
      </c>
      <c r="H360">
        <f>COUNTIF($G$2:G1359,G360)</f>
        <v>10</v>
      </c>
      <c r="I360">
        <f t="shared" si="26"/>
        <v>1</v>
      </c>
      <c r="J360">
        <f t="shared" si="27"/>
        <v>472</v>
      </c>
      <c r="K360" t="str">
        <f t="shared" si="28"/>
        <v>Czerwiec</v>
      </c>
      <c r="L360">
        <f t="shared" si="29"/>
        <v>0</v>
      </c>
    </row>
    <row r="361" spans="1:12" x14ac:dyDescent="0.25">
      <c r="A361" t="s">
        <v>137</v>
      </c>
      <c r="B361" t="s">
        <v>160</v>
      </c>
      <c r="C361" t="s">
        <v>66</v>
      </c>
      <c r="D361" s="1">
        <v>41803</v>
      </c>
      <c r="E361" s="1">
        <v>41805</v>
      </c>
      <c r="F361">
        <v>663.7</v>
      </c>
      <c r="G361" t="str">
        <f t="shared" si="25"/>
        <v>RozaliaParad</v>
      </c>
      <c r="H361">
        <f>COUNTIF($G$2:G1360,G361)</f>
        <v>7</v>
      </c>
      <c r="I361">
        <f t="shared" si="26"/>
        <v>3</v>
      </c>
      <c r="J361">
        <f t="shared" si="27"/>
        <v>741.7</v>
      </c>
      <c r="K361" t="str">
        <f t="shared" si="28"/>
        <v>Czerwiec</v>
      </c>
      <c r="L361">
        <f t="shared" si="29"/>
        <v>2</v>
      </c>
    </row>
    <row r="362" spans="1:12" x14ac:dyDescent="0.25">
      <c r="A362" t="s">
        <v>158</v>
      </c>
      <c r="B362" t="s">
        <v>159</v>
      </c>
      <c r="C362" t="s">
        <v>8</v>
      </c>
      <c r="D362" s="1">
        <v>41803</v>
      </c>
      <c r="E362" s="1">
        <v>41806</v>
      </c>
      <c r="F362">
        <v>1313</v>
      </c>
      <c r="G362" t="str">
        <f t="shared" si="25"/>
        <v>KrystynaPleszewska</v>
      </c>
      <c r="H362">
        <f>COUNTIF($G$2:G1361,G362)</f>
        <v>8</v>
      </c>
      <c r="I362">
        <f t="shared" si="26"/>
        <v>4</v>
      </c>
      <c r="J362">
        <f t="shared" si="27"/>
        <v>1415</v>
      </c>
      <c r="K362" t="str">
        <f t="shared" si="28"/>
        <v>Czerwiec</v>
      </c>
      <c r="L362">
        <f t="shared" si="29"/>
        <v>3</v>
      </c>
    </row>
    <row r="363" spans="1:12" x14ac:dyDescent="0.25">
      <c r="A363" t="s">
        <v>115</v>
      </c>
      <c r="B363" t="s">
        <v>116</v>
      </c>
      <c r="C363" t="s">
        <v>17</v>
      </c>
      <c r="D363" s="1">
        <v>41803</v>
      </c>
      <c r="E363" s="1">
        <v>41805</v>
      </c>
      <c r="F363">
        <v>911.5</v>
      </c>
      <c r="G363" t="str">
        <f t="shared" si="25"/>
        <v>AnnaSobecka</v>
      </c>
      <c r="H363">
        <f>COUNTIF($G$2:G1362,G363)</f>
        <v>9</v>
      </c>
      <c r="I363">
        <f t="shared" si="26"/>
        <v>3</v>
      </c>
      <c r="J363">
        <f t="shared" si="27"/>
        <v>989.5</v>
      </c>
      <c r="K363" t="str">
        <f t="shared" si="28"/>
        <v>Czerwiec</v>
      </c>
      <c r="L363">
        <f t="shared" si="29"/>
        <v>2</v>
      </c>
    </row>
    <row r="364" spans="1:12" x14ac:dyDescent="0.25">
      <c r="A364" t="s">
        <v>164</v>
      </c>
      <c r="B364" t="s">
        <v>165</v>
      </c>
      <c r="C364" t="s">
        <v>59</v>
      </c>
      <c r="D364" s="1">
        <v>41806</v>
      </c>
      <c r="E364" s="1">
        <v>41807</v>
      </c>
      <c r="F364">
        <v>601</v>
      </c>
      <c r="G364" t="str">
        <f t="shared" si="25"/>
        <v>AlbertMarakasz</v>
      </c>
      <c r="H364">
        <f>COUNTIF($G$2:G1363,G364)</f>
        <v>14</v>
      </c>
      <c r="I364">
        <f t="shared" si="26"/>
        <v>2</v>
      </c>
      <c r="J364">
        <f t="shared" si="27"/>
        <v>655</v>
      </c>
      <c r="K364" t="str">
        <f t="shared" si="28"/>
        <v>Czerwiec</v>
      </c>
      <c r="L364">
        <f t="shared" si="29"/>
        <v>1</v>
      </c>
    </row>
    <row r="365" spans="1:12" x14ac:dyDescent="0.25">
      <c r="A365" t="s">
        <v>75</v>
      </c>
      <c r="B365" t="s">
        <v>76</v>
      </c>
      <c r="C365" t="s">
        <v>27</v>
      </c>
      <c r="D365" s="1">
        <v>41806</v>
      </c>
      <c r="E365" s="1">
        <v>41806</v>
      </c>
      <c r="F365">
        <v>442</v>
      </c>
      <c r="G365" t="str">
        <f t="shared" si="25"/>
        <v>EweliaPrus</v>
      </c>
      <c r="H365">
        <f>COUNTIF($G$2:G1364,G365)</f>
        <v>8</v>
      </c>
      <c r="I365">
        <f t="shared" si="26"/>
        <v>1</v>
      </c>
      <c r="J365">
        <f t="shared" si="27"/>
        <v>472</v>
      </c>
      <c r="K365" t="str">
        <f t="shared" si="28"/>
        <v>Czerwiec</v>
      </c>
      <c r="L365">
        <f t="shared" si="29"/>
        <v>0</v>
      </c>
    </row>
    <row r="366" spans="1:12" x14ac:dyDescent="0.25">
      <c r="A366" t="s">
        <v>126</v>
      </c>
      <c r="B366" t="s">
        <v>127</v>
      </c>
      <c r="C366" t="s">
        <v>30</v>
      </c>
      <c r="D366" s="1">
        <v>41809</v>
      </c>
      <c r="E366" s="1">
        <v>41812</v>
      </c>
      <c r="F366">
        <v>569.5</v>
      </c>
      <c r="G366" t="str">
        <f t="shared" si="25"/>
        <v>KacperKrajewski</v>
      </c>
      <c r="H366">
        <f>COUNTIF($G$2:G1365,G366)</f>
        <v>10</v>
      </c>
      <c r="I366">
        <f t="shared" si="26"/>
        <v>4</v>
      </c>
      <c r="J366">
        <f t="shared" si="27"/>
        <v>671.5</v>
      </c>
      <c r="K366" t="str">
        <f t="shared" si="28"/>
        <v>Czerwiec</v>
      </c>
      <c r="L366">
        <f t="shared" si="29"/>
        <v>3</v>
      </c>
    </row>
    <row r="367" spans="1:12" x14ac:dyDescent="0.25">
      <c r="A367" t="s">
        <v>145</v>
      </c>
      <c r="B367" t="s">
        <v>146</v>
      </c>
      <c r="C367" t="s">
        <v>24</v>
      </c>
      <c r="D367" s="1">
        <v>41809</v>
      </c>
      <c r="E367" s="1">
        <v>41810</v>
      </c>
      <c r="F367">
        <v>439.7</v>
      </c>
      <c r="G367" t="str">
        <f t="shared" si="25"/>
        <v>ZytaMazurkiewicz</v>
      </c>
      <c r="H367">
        <f>COUNTIF($G$2:G1366,G367)</f>
        <v>7</v>
      </c>
      <c r="I367">
        <f t="shared" si="26"/>
        <v>2</v>
      </c>
      <c r="J367">
        <f t="shared" si="27"/>
        <v>493.7</v>
      </c>
      <c r="K367" t="str">
        <f t="shared" si="28"/>
        <v>Czerwiec</v>
      </c>
      <c r="L367">
        <f t="shared" si="29"/>
        <v>1</v>
      </c>
    </row>
    <row r="368" spans="1:12" x14ac:dyDescent="0.25">
      <c r="A368" t="s">
        <v>75</v>
      </c>
      <c r="B368" t="s">
        <v>88</v>
      </c>
      <c r="C368" t="s">
        <v>66</v>
      </c>
      <c r="D368" s="1">
        <v>41809</v>
      </c>
      <c r="E368" s="1">
        <v>41812</v>
      </c>
      <c r="F368">
        <v>841.7</v>
      </c>
      <c r="G368" t="str">
        <f t="shared" si="25"/>
        <v>EweliaNyska</v>
      </c>
      <c r="H368">
        <f>COUNTIF($G$2:G1367,G368)</f>
        <v>10</v>
      </c>
      <c r="I368">
        <f t="shared" si="26"/>
        <v>4</v>
      </c>
      <c r="J368">
        <f t="shared" si="27"/>
        <v>943.7</v>
      </c>
      <c r="K368" t="str">
        <f t="shared" si="28"/>
        <v>Czerwiec</v>
      </c>
      <c r="L368">
        <f t="shared" si="29"/>
        <v>3</v>
      </c>
    </row>
    <row r="369" spans="1:12" x14ac:dyDescent="0.25">
      <c r="A369" t="s">
        <v>109</v>
      </c>
      <c r="B369" t="s">
        <v>110</v>
      </c>
      <c r="C369" t="s">
        <v>19</v>
      </c>
      <c r="D369" s="1">
        <v>41809</v>
      </c>
      <c r="E369" s="1">
        <v>41811</v>
      </c>
      <c r="F369">
        <v>795.4</v>
      </c>
      <c r="G369" t="str">
        <f t="shared" si="25"/>
        <v>KatarzynaPiotrowska</v>
      </c>
      <c r="H369">
        <f>COUNTIF($G$2:G1368,G369)</f>
        <v>10</v>
      </c>
      <c r="I369">
        <f t="shared" si="26"/>
        <v>3</v>
      </c>
      <c r="J369">
        <f t="shared" si="27"/>
        <v>873.4</v>
      </c>
      <c r="K369" t="str">
        <f t="shared" si="28"/>
        <v>Czerwiec</v>
      </c>
      <c r="L369">
        <f t="shared" si="29"/>
        <v>2</v>
      </c>
    </row>
    <row r="370" spans="1:12" x14ac:dyDescent="0.25">
      <c r="A370" t="s">
        <v>20</v>
      </c>
      <c r="B370" t="s">
        <v>162</v>
      </c>
      <c r="C370" t="s">
        <v>72</v>
      </c>
      <c r="D370" s="1">
        <v>41809</v>
      </c>
      <c r="E370" s="1">
        <v>41813</v>
      </c>
      <c r="F370">
        <v>1290.7</v>
      </c>
      <c r="G370" t="str">
        <f t="shared" si="25"/>
        <v>KamilPomorski</v>
      </c>
      <c r="H370">
        <f>COUNTIF($G$2:G1369,G370)</f>
        <v>7</v>
      </c>
      <c r="I370">
        <f t="shared" si="26"/>
        <v>5</v>
      </c>
      <c r="J370">
        <f t="shared" si="27"/>
        <v>1416.7</v>
      </c>
      <c r="K370" t="str">
        <f t="shared" si="28"/>
        <v>Czerwiec</v>
      </c>
      <c r="L370">
        <f t="shared" si="29"/>
        <v>4</v>
      </c>
    </row>
    <row r="371" spans="1:12" x14ac:dyDescent="0.25">
      <c r="A371" t="s">
        <v>20</v>
      </c>
      <c r="B371" t="s">
        <v>21</v>
      </c>
      <c r="C371" t="s">
        <v>27</v>
      </c>
      <c r="D371" s="1">
        <v>41809</v>
      </c>
      <c r="E371" s="1">
        <v>41811</v>
      </c>
      <c r="F371">
        <v>698</v>
      </c>
      <c r="G371" t="str">
        <f t="shared" si="25"/>
        <v>KamilZabrzeski</v>
      </c>
      <c r="H371">
        <f>COUNTIF($G$2:G1370,G371)</f>
        <v>13</v>
      </c>
      <c r="I371">
        <f t="shared" si="26"/>
        <v>3</v>
      </c>
      <c r="J371">
        <f t="shared" si="27"/>
        <v>776</v>
      </c>
      <c r="K371" t="str">
        <f t="shared" si="28"/>
        <v>Czerwiec</v>
      </c>
      <c r="L371">
        <f t="shared" si="29"/>
        <v>2</v>
      </c>
    </row>
    <row r="372" spans="1:12" x14ac:dyDescent="0.25">
      <c r="A372" t="s">
        <v>48</v>
      </c>
      <c r="B372" t="s">
        <v>49</v>
      </c>
      <c r="C372" t="s">
        <v>24</v>
      </c>
      <c r="D372" s="1">
        <v>41815</v>
      </c>
      <c r="E372" s="1">
        <v>41816</v>
      </c>
      <c r="F372">
        <v>439.7</v>
      </c>
      <c r="G372" t="str">
        <f t="shared" si="25"/>
        <v>BonifacyBarczewski</v>
      </c>
      <c r="H372">
        <f>COUNTIF($G$2:G1371,G372)</f>
        <v>8</v>
      </c>
      <c r="I372">
        <f t="shared" si="26"/>
        <v>2</v>
      </c>
      <c r="J372">
        <f t="shared" si="27"/>
        <v>493.7</v>
      </c>
      <c r="K372" t="str">
        <f t="shared" si="28"/>
        <v>Czerwiec</v>
      </c>
      <c r="L372">
        <f t="shared" si="29"/>
        <v>1</v>
      </c>
    </row>
    <row r="373" spans="1:12" x14ac:dyDescent="0.25">
      <c r="A373" t="s">
        <v>54</v>
      </c>
      <c r="B373" t="s">
        <v>133</v>
      </c>
      <c r="C373" t="s">
        <v>72</v>
      </c>
      <c r="D373" s="1">
        <v>41815</v>
      </c>
      <c r="E373" s="1">
        <v>41815</v>
      </c>
      <c r="F373">
        <v>494.7</v>
      </c>
      <c r="G373" t="str">
        <f t="shared" si="25"/>
        <v>PaulinaDok</v>
      </c>
      <c r="H373">
        <f>COUNTIF($G$2:G1372,G373)</f>
        <v>7</v>
      </c>
      <c r="I373">
        <f t="shared" si="26"/>
        <v>1</v>
      </c>
      <c r="J373">
        <f t="shared" si="27"/>
        <v>524.70000000000005</v>
      </c>
      <c r="K373" t="str">
        <f t="shared" si="28"/>
        <v>Czerwiec</v>
      </c>
      <c r="L373">
        <f t="shared" si="29"/>
        <v>0</v>
      </c>
    </row>
    <row r="374" spans="1:12" x14ac:dyDescent="0.25">
      <c r="A374" t="s">
        <v>54</v>
      </c>
      <c r="B374" t="s">
        <v>133</v>
      </c>
      <c r="C374" t="s">
        <v>17</v>
      </c>
      <c r="D374" s="1">
        <v>41815</v>
      </c>
      <c r="E374" s="1">
        <v>41817</v>
      </c>
      <c r="F374">
        <v>911.5</v>
      </c>
      <c r="G374" t="str">
        <f t="shared" si="25"/>
        <v>PaulinaDok</v>
      </c>
      <c r="H374">
        <f>COUNTIF($G$2:G1373,G374)</f>
        <v>7</v>
      </c>
      <c r="I374">
        <f t="shared" si="26"/>
        <v>3</v>
      </c>
      <c r="J374">
        <f t="shared" si="27"/>
        <v>989.5</v>
      </c>
      <c r="K374" t="str">
        <f t="shared" si="28"/>
        <v>Czerwiec</v>
      </c>
      <c r="L374">
        <f t="shared" si="29"/>
        <v>2</v>
      </c>
    </row>
    <row r="375" spans="1:12" x14ac:dyDescent="0.25">
      <c r="A375" t="s">
        <v>50</v>
      </c>
      <c r="B375" t="s">
        <v>51</v>
      </c>
      <c r="C375" t="s">
        <v>8</v>
      </c>
      <c r="D375" s="1">
        <v>41815</v>
      </c>
      <c r="E375" s="1">
        <v>41816</v>
      </c>
      <c r="F375">
        <v>891</v>
      </c>
      <c r="G375" t="str">
        <f t="shared" si="25"/>
        <v>OliviaGabor</v>
      </c>
      <c r="H375">
        <f>COUNTIF($G$2:G1374,G375)</f>
        <v>16</v>
      </c>
      <c r="I375">
        <f t="shared" si="26"/>
        <v>2</v>
      </c>
      <c r="J375">
        <f t="shared" si="27"/>
        <v>945</v>
      </c>
      <c r="K375" t="str">
        <f t="shared" si="28"/>
        <v>Czerwiec</v>
      </c>
      <c r="L375">
        <f t="shared" si="29"/>
        <v>1</v>
      </c>
    </row>
    <row r="376" spans="1:12" x14ac:dyDescent="0.25">
      <c r="A376" t="s">
        <v>61</v>
      </c>
      <c r="B376" t="s">
        <v>62</v>
      </c>
      <c r="C376" t="s">
        <v>38</v>
      </c>
      <c r="D376" s="1">
        <v>41815</v>
      </c>
      <c r="E376" s="1">
        <v>41818</v>
      </c>
      <c r="F376">
        <v>665.8</v>
      </c>
      <c r="G376" t="str">
        <f t="shared" si="25"/>
        <v>AmadeuszHelski</v>
      </c>
      <c r="H376">
        <f>COUNTIF($G$2:G1375,G376)</f>
        <v>9</v>
      </c>
      <c r="I376">
        <f t="shared" si="26"/>
        <v>4</v>
      </c>
      <c r="J376">
        <f t="shared" si="27"/>
        <v>767.8</v>
      </c>
      <c r="K376" t="str">
        <f t="shared" si="28"/>
        <v>Czerwiec</v>
      </c>
      <c r="L376">
        <f t="shared" si="29"/>
        <v>3</v>
      </c>
    </row>
    <row r="377" spans="1:12" x14ac:dyDescent="0.25">
      <c r="A377" t="s">
        <v>126</v>
      </c>
      <c r="B377" t="s">
        <v>127</v>
      </c>
      <c r="C377" t="s">
        <v>19</v>
      </c>
      <c r="D377" s="1">
        <v>41815</v>
      </c>
      <c r="E377" s="1">
        <v>41817</v>
      </c>
      <c r="F377">
        <v>795.4</v>
      </c>
      <c r="G377" t="str">
        <f t="shared" si="25"/>
        <v>KacperKrajewski</v>
      </c>
      <c r="H377">
        <f>COUNTIF($G$2:G1376,G377)</f>
        <v>10</v>
      </c>
      <c r="I377">
        <f t="shared" si="26"/>
        <v>3</v>
      </c>
      <c r="J377">
        <f t="shared" si="27"/>
        <v>873.4</v>
      </c>
      <c r="K377" t="str">
        <f t="shared" si="28"/>
        <v>Czerwiec</v>
      </c>
      <c r="L377">
        <f t="shared" si="29"/>
        <v>2</v>
      </c>
    </row>
    <row r="378" spans="1:12" x14ac:dyDescent="0.25">
      <c r="A378" t="s">
        <v>9</v>
      </c>
      <c r="B378" t="s">
        <v>103</v>
      </c>
      <c r="C378" t="s">
        <v>19</v>
      </c>
      <c r="D378" s="1">
        <v>41815</v>
      </c>
      <c r="E378" s="1">
        <v>41816</v>
      </c>
      <c r="F378">
        <v>654.4</v>
      </c>
      <c r="G378" t="str">
        <f t="shared" si="25"/>
        <v>JustynaLaska</v>
      </c>
      <c r="H378">
        <f>COUNTIF($G$2:G1377,G378)</f>
        <v>15</v>
      </c>
      <c r="I378">
        <f t="shared" si="26"/>
        <v>2</v>
      </c>
      <c r="J378">
        <f t="shared" si="27"/>
        <v>708.4</v>
      </c>
      <c r="K378" t="str">
        <f t="shared" si="28"/>
        <v>Czerwiec</v>
      </c>
      <c r="L378">
        <f t="shared" si="29"/>
        <v>1</v>
      </c>
    </row>
    <row r="379" spans="1:12" x14ac:dyDescent="0.25">
      <c r="A379" t="s">
        <v>156</v>
      </c>
      <c r="B379" t="s">
        <v>157</v>
      </c>
      <c r="C379" t="s">
        <v>24</v>
      </c>
      <c r="D379" s="1">
        <v>41815</v>
      </c>
      <c r="E379" s="1">
        <v>41818</v>
      </c>
      <c r="F379">
        <v>737.7</v>
      </c>
      <c r="G379" t="str">
        <f t="shared" si="25"/>
        <v>IrmaOpoczna</v>
      </c>
      <c r="H379">
        <f>COUNTIF($G$2:G1378,G379)</f>
        <v>9</v>
      </c>
      <c r="I379">
        <f t="shared" si="26"/>
        <v>4</v>
      </c>
      <c r="J379">
        <f t="shared" si="27"/>
        <v>839.7</v>
      </c>
      <c r="K379" t="str">
        <f t="shared" si="28"/>
        <v>Czerwiec</v>
      </c>
      <c r="L379">
        <f t="shared" si="29"/>
        <v>3</v>
      </c>
    </row>
    <row r="380" spans="1:12" x14ac:dyDescent="0.25">
      <c r="A380" t="s">
        <v>52</v>
      </c>
      <c r="B380" t="s">
        <v>53</v>
      </c>
      <c r="C380" t="s">
        <v>24</v>
      </c>
      <c r="D380" s="1">
        <v>41815</v>
      </c>
      <c r="E380" s="1">
        <v>41819</v>
      </c>
      <c r="F380">
        <v>886.7</v>
      </c>
      <c r="G380" t="str">
        <f t="shared" si="25"/>
        <v>LidiaOpolska</v>
      </c>
      <c r="H380">
        <f>COUNTIF($G$2:G1379,G380)</f>
        <v>8</v>
      </c>
      <c r="I380">
        <f t="shared" si="26"/>
        <v>5</v>
      </c>
      <c r="J380">
        <f t="shared" si="27"/>
        <v>1012.7</v>
      </c>
      <c r="K380" t="str">
        <f t="shared" si="28"/>
        <v>Czerwiec</v>
      </c>
      <c r="L380">
        <f t="shared" si="29"/>
        <v>4</v>
      </c>
    </row>
    <row r="381" spans="1:12" x14ac:dyDescent="0.25">
      <c r="A381" t="s">
        <v>158</v>
      </c>
      <c r="B381" t="s">
        <v>159</v>
      </c>
      <c r="C381" t="s">
        <v>11</v>
      </c>
      <c r="D381" s="1">
        <v>41815</v>
      </c>
      <c r="E381" s="1">
        <v>41816</v>
      </c>
      <c r="F381">
        <v>295.39999999999998</v>
      </c>
      <c r="G381" t="str">
        <f t="shared" si="25"/>
        <v>KrystynaPleszewska</v>
      </c>
      <c r="H381">
        <f>COUNTIF($G$2:G1380,G381)</f>
        <v>8</v>
      </c>
      <c r="I381">
        <f t="shared" si="26"/>
        <v>2</v>
      </c>
      <c r="J381">
        <f t="shared" si="27"/>
        <v>349.4</v>
      </c>
      <c r="K381" t="str">
        <f t="shared" si="28"/>
        <v>Czerwiec</v>
      </c>
      <c r="L381">
        <f t="shared" si="29"/>
        <v>1</v>
      </c>
    </row>
    <row r="382" spans="1:12" x14ac:dyDescent="0.25">
      <c r="A382" t="s">
        <v>6</v>
      </c>
      <c r="B382" t="s">
        <v>45</v>
      </c>
      <c r="C382" t="s">
        <v>47</v>
      </c>
      <c r="D382" s="1">
        <v>41815</v>
      </c>
      <c r="E382" s="1">
        <v>41817</v>
      </c>
      <c r="F382">
        <v>689.8</v>
      </c>
      <c r="G382" t="str">
        <f t="shared" si="25"/>
        <v>KarolinaPodkalicka</v>
      </c>
      <c r="H382">
        <f>COUNTIF($G$2:G1381,G382)</f>
        <v>8</v>
      </c>
      <c r="I382">
        <f t="shared" si="26"/>
        <v>3</v>
      </c>
      <c r="J382">
        <f t="shared" si="27"/>
        <v>767.8</v>
      </c>
      <c r="K382" t="str">
        <f t="shared" si="28"/>
        <v>Czerwiec</v>
      </c>
      <c r="L382">
        <f t="shared" si="29"/>
        <v>2</v>
      </c>
    </row>
    <row r="383" spans="1:12" x14ac:dyDescent="0.25">
      <c r="A383" t="s">
        <v>31</v>
      </c>
      <c r="B383" t="s">
        <v>77</v>
      </c>
      <c r="C383" t="s">
        <v>8</v>
      </c>
      <c r="D383" s="1">
        <v>41815</v>
      </c>
      <c r="E383" s="1">
        <v>41819</v>
      </c>
      <c r="F383">
        <v>1524</v>
      </c>
      <c r="G383" t="str">
        <f t="shared" si="25"/>
        <v>SebastianPuchacz</v>
      </c>
      <c r="H383">
        <f>COUNTIF($G$2:G1382,G383)</f>
        <v>12</v>
      </c>
      <c r="I383">
        <f t="shared" si="26"/>
        <v>5</v>
      </c>
      <c r="J383">
        <f t="shared" si="27"/>
        <v>1650</v>
      </c>
      <c r="K383" t="str">
        <f t="shared" si="28"/>
        <v>Czerwiec</v>
      </c>
      <c r="L383">
        <f t="shared" si="29"/>
        <v>4</v>
      </c>
    </row>
    <row r="384" spans="1:12" x14ac:dyDescent="0.25">
      <c r="A384" t="s">
        <v>15</v>
      </c>
      <c r="B384" t="s">
        <v>16</v>
      </c>
      <c r="C384" t="s">
        <v>11</v>
      </c>
      <c r="D384" s="1">
        <v>41815</v>
      </c>
      <c r="E384" s="1">
        <v>41816</v>
      </c>
      <c r="F384">
        <v>295.39999999999998</v>
      </c>
      <c r="G384" t="str">
        <f t="shared" si="25"/>
        <v>PiotrRoman</v>
      </c>
      <c r="H384">
        <f>COUNTIF($G$2:G1383,G384)</f>
        <v>13</v>
      </c>
      <c r="I384">
        <f t="shared" si="26"/>
        <v>2</v>
      </c>
      <c r="J384">
        <f t="shared" si="27"/>
        <v>349.4</v>
      </c>
      <c r="K384" t="str">
        <f t="shared" si="28"/>
        <v>Czerwiec</v>
      </c>
      <c r="L384">
        <f t="shared" si="29"/>
        <v>1</v>
      </c>
    </row>
    <row r="385" spans="1:12" x14ac:dyDescent="0.25">
      <c r="A385" t="s">
        <v>113</v>
      </c>
      <c r="B385" t="s">
        <v>114</v>
      </c>
      <c r="C385" t="s">
        <v>59</v>
      </c>
      <c r="D385" s="1">
        <v>41815</v>
      </c>
      <c r="E385" s="1">
        <v>41817</v>
      </c>
      <c r="F385">
        <v>760</v>
      </c>
      <c r="G385" t="str">
        <f t="shared" si="25"/>
        <v>TomaszRzepka</v>
      </c>
      <c r="H385">
        <f>COUNTIF($G$2:G1384,G385)</f>
        <v>17</v>
      </c>
      <c r="I385">
        <f t="shared" si="26"/>
        <v>3</v>
      </c>
      <c r="J385">
        <f t="shared" si="27"/>
        <v>838</v>
      </c>
      <c r="K385" t="str">
        <f t="shared" si="28"/>
        <v>Czerwiec</v>
      </c>
      <c r="L385">
        <f t="shared" si="29"/>
        <v>2</v>
      </c>
    </row>
    <row r="386" spans="1:12" x14ac:dyDescent="0.25">
      <c r="A386" t="s">
        <v>115</v>
      </c>
      <c r="B386" t="s">
        <v>116</v>
      </c>
      <c r="C386" t="s">
        <v>19</v>
      </c>
      <c r="D386" s="1">
        <v>41815</v>
      </c>
      <c r="E386" s="1">
        <v>41817</v>
      </c>
      <c r="F386">
        <v>795.4</v>
      </c>
      <c r="G386" t="str">
        <f t="shared" si="25"/>
        <v>AnnaSobecka</v>
      </c>
      <c r="H386">
        <f>COUNTIF($G$2:G1385,G386)</f>
        <v>9</v>
      </c>
      <c r="I386">
        <f t="shared" si="26"/>
        <v>3</v>
      </c>
      <c r="J386">
        <f t="shared" si="27"/>
        <v>873.4</v>
      </c>
      <c r="K386" t="str">
        <f t="shared" si="28"/>
        <v>Czerwiec</v>
      </c>
      <c r="L386">
        <f t="shared" si="29"/>
        <v>2</v>
      </c>
    </row>
    <row r="387" spans="1:12" x14ac:dyDescent="0.25">
      <c r="A387" t="s">
        <v>86</v>
      </c>
      <c r="B387" t="s">
        <v>136</v>
      </c>
      <c r="C387" t="s">
        <v>14</v>
      </c>
      <c r="D387" s="1">
        <v>41815</v>
      </c>
      <c r="E387" s="1">
        <v>41816</v>
      </c>
      <c r="F387">
        <v>302.5</v>
      </c>
      <c r="G387" t="str">
        <f t="shared" ref="G387:G450" si="30">CONCATENATE(A387,B387)</f>
        <v>AdamWradoch</v>
      </c>
      <c r="H387">
        <f>COUNTIF($G$2:G1386,G387)</f>
        <v>11</v>
      </c>
      <c r="I387">
        <f t="shared" ref="I387:I450" si="31">E387-D387+1</f>
        <v>2</v>
      </c>
      <c r="J387">
        <f t="shared" ref="J387:J450" si="32">F387+IF(I387&gt;1,30+(I387-1)*24,30)</f>
        <v>356.5</v>
      </c>
      <c r="K387" t="str">
        <f t="shared" ref="K387:K450" si="33">VLOOKUP(MONTH(D387),$Q$6:$R$17,2)</f>
        <v>Czerwiec</v>
      </c>
      <c r="L387">
        <f t="shared" ref="L387:L450" si="34">IF(I387&gt;1,I387-1,0)</f>
        <v>1</v>
      </c>
    </row>
    <row r="388" spans="1:12" x14ac:dyDescent="0.25">
      <c r="A388" t="s">
        <v>9</v>
      </c>
      <c r="B388" t="s">
        <v>103</v>
      </c>
      <c r="C388" t="s">
        <v>47</v>
      </c>
      <c r="D388" s="1">
        <v>41818</v>
      </c>
      <c r="E388" s="1">
        <v>41818</v>
      </c>
      <c r="F388">
        <v>363.8</v>
      </c>
      <c r="G388" t="str">
        <f t="shared" si="30"/>
        <v>JustynaLaska</v>
      </c>
      <c r="H388">
        <f>COUNTIF($G$2:G1387,G388)</f>
        <v>15</v>
      </c>
      <c r="I388">
        <f t="shared" si="31"/>
        <v>1</v>
      </c>
      <c r="J388">
        <f t="shared" si="32"/>
        <v>393.8</v>
      </c>
      <c r="K388" t="str">
        <f t="shared" si="33"/>
        <v>Czerwiec</v>
      </c>
      <c r="L388">
        <f t="shared" si="34"/>
        <v>0</v>
      </c>
    </row>
    <row r="389" spans="1:12" x14ac:dyDescent="0.25">
      <c r="A389" t="s">
        <v>15</v>
      </c>
      <c r="B389" t="s">
        <v>46</v>
      </c>
      <c r="C389" t="s">
        <v>72</v>
      </c>
      <c r="D389" s="1">
        <v>41821</v>
      </c>
      <c r="E389" s="1">
        <v>41825</v>
      </c>
      <c r="F389">
        <v>1290.7</v>
      </c>
      <c r="G389" t="str">
        <f t="shared" si="30"/>
        <v>PiotrBojarun</v>
      </c>
      <c r="H389">
        <f>COUNTIF($G$2:G1388,G389)</f>
        <v>10</v>
      </c>
      <c r="I389">
        <f t="shared" si="31"/>
        <v>5</v>
      </c>
      <c r="J389">
        <f t="shared" si="32"/>
        <v>1416.7</v>
      </c>
      <c r="K389" t="str">
        <f t="shared" si="33"/>
        <v>Lipiec</v>
      </c>
      <c r="L389">
        <f t="shared" si="34"/>
        <v>4</v>
      </c>
    </row>
    <row r="390" spans="1:12" x14ac:dyDescent="0.25">
      <c r="A390" t="s">
        <v>33</v>
      </c>
      <c r="B390" t="s">
        <v>41</v>
      </c>
      <c r="C390" t="s">
        <v>19</v>
      </c>
      <c r="D390" s="1">
        <v>41821</v>
      </c>
      <c r="E390" s="1">
        <v>41825</v>
      </c>
      <c r="F390">
        <v>1077.4000000000001</v>
      </c>
      <c r="G390" t="str">
        <f t="shared" si="30"/>
        <v>AndrzejKolarski</v>
      </c>
      <c r="H390">
        <f>COUNTIF($G$2:G1389,G390)</f>
        <v>14</v>
      </c>
      <c r="I390">
        <f t="shared" si="31"/>
        <v>5</v>
      </c>
      <c r="J390">
        <f t="shared" si="32"/>
        <v>1203.4000000000001</v>
      </c>
      <c r="K390" t="str">
        <f t="shared" si="33"/>
        <v>Lipiec</v>
      </c>
      <c r="L390">
        <f t="shared" si="34"/>
        <v>4</v>
      </c>
    </row>
    <row r="391" spans="1:12" x14ac:dyDescent="0.25">
      <c r="A391" t="s">
        <v>101</v>
      </c>
      <c r="B391" t="s">
        <v>102</v>
      </c>
      <c r="C391" t="s">
        <v>66</v>
      </c>
      <c r="D391" s="1">
        <v>41821</v>
      </c>
      <c r="E391" s="1">
        <v>41823</v>
      </c>
      <c r="F391">
        <v>663.7</v>
      </c>
      <c r="G391" t="str">
        <f t="shared" si="30"/>
        <v>MichalinaLamda</v>
      </c>
      <c r="H391">
        <f>COUNTIF($G$2:G1390,G391)</f>
        <v>9</v>
      </c>
      <c r="I391">
        <f t="shared" si="31"/>
        <v>3</v>
      </c>
      <c r="J391">
        <f t="shared" si="32"/>
        <v>741.7</v>
      </c>
      <c r="K391" t="str">
        <f t="shared" si="33"/>
        <v>Lipiec</v>
      </c>
      <c r="L391">
        <f t="shared" si="34"/>
        <v>2</v>
      </c>
    </row>
    <row r="392" spans="1:12" x14ac:dyDescent="0.25">
      <c r="A392" t="s">
        <v>143</v>
      </c>
      <c r="B392" t="s">
        <v>144</v>
      </c>
      <c r="C392" t="s">
        <v>14</v>
      </c>
      <c r="D392" s="1">
        <v>41821</v>
      </c>
      <c r="E392" s="1">
        <v>41825</v>
      </c>
      <c r="F392">
        <v>674.5</v>
      </c>
      <c r="G392" t="str">
        <f t="shared" si="30"/>
        <v>BogumiLubelski</v>
      </c>
      <c r="H392">
        <f>COUNTIF($G$2:G1391,G392)</f>
        <v>12</v>
      </c>
      <c r="I392">
        <f t="shared" si="31"/>
        <v>5</v>
      </c>
      <c r="J392">
        <f t="shared" si="32"/>
        <v>800.5</v>
      </c>
      <c r="K392" t="str">
        <f t="shared" si="33"/>
        <v>Lipiec</v>
      </c>
      <c r="L392">
        <f t="shared" si="34"/>
        <v>4</v>
      </c>
    </row>
    <row r="393" spans="1:12" x14ac:dyDescent="0.25">
      <c r="A393" t="s">
        <v>151</v>
      </c>
      <c r="B393" t="s">
        <v>152</v>
      </c>
      <c r="C393" t="s">
        <v>17</v>
      </c>
      <c r="D393" s="1">
        <v>41821</v>
      </c>
      <c r="E393" s="1">
        <v>41823</v>
      </c>
      <c r="F393">
        <v>911.5</v>
      </c>
      <c r="G393" t="str">
        <f t="shared" si="30"/>
        <v>TeresaMoskiewska</v>
      </c>
      <c r="H393">
        <f>COUNTIF($G$2:G1392,G393)</f>
        <v>11</v>
      </c>
      <c r="I393">
        <f t="shared" si="31"/>
        <v>3</v>
      </c>
      <c r="J393">
        <f t="shared" si="32"/>
        <v>989.5</v>
      </c>
      <c r="K393" t="str">
        <f t="shared" si="33"/>
        <v>Lipiec</v>
      </c>
      <c r="L393">
        <f t="shared" si="34"/>
        <v>2</v>
      </c>
    </row>
    <row r="394" spans="1:12" x14ac:dyDescent="0.25">
      <c r="A394" t="s">
        <v>75</v>
      </c>
      <c r="B394" t="s">
        <v>76</v>
      </c>
      <c r="C394" t="s">
        <v>14</v>
      </c>
      <c r="D394" s="1">
        <v>41821</v>
      </c>
      <c r="E394" s="1">
        <v>41824</v>
      </c>
      <c r="F394">
        <v>550.5</v>
      </c>
      <c r="G394" t="str">
        <f t="shared" si="30"/>
        <v>EweliaPrus</v>
      </c>
      <c r="H394">
        <f>COUNTIF($G$2:G1393,G394)</f>
        <v>8</v>
      </c>
      <c r="I394">
        <f t="shared" si="31"/>
        <v>4</v>
      </c>
      <c r="J394">
        <f t="shared" si="32"/>
        <v>652.5</v>
      </c>
      <c r="K394" t="str">
        <f t="shared" si="33"/>
        <v>Lipiec</v>
      </c>
      <c r="L394">
        <f t="shared" si="34"/>
        <v>3</v>
      </c>
    </row>
    <row r="395" spans="1:12" x14ac:dyDescent="0.25">
      <c r="A395" t="s">
        <v>115</v>
      </c>
      <c r="B395" t="s">
        <v>153</v>
      </c>
      <c r="C395" t="s">
        <v>72</v>
      </c>
      <c r="D395" s="1">
        <v>41827</v>
      </c>
      <c r="E395" s="1">
        <v>41829</v>
      </c>
      <c r="F395">
        <v>892.7</v>
      </c>
      <c r="G395" t="str">
        <f t="shared" si="30"/>
        <v>AnnaAugustowska</v>
      </c>
      <c r="H395">
        <f>COUNTIF($G$2:G1394,G395)</f>
        <v>9</v>
      </c>
      <c r="I395">
        <f t="shared" si="31"/>
        <v>3</v>
      </c>
      <c r="J395">
        <f t="shared" si="32"/>
        <v>970.7</v>
      </c>
      <c r="K395" t="str">
        <f t="shared" si="33"/>
        <v>Lipiec</v>
      </c>
      <c r="L395">
        <f t="shared" si="34"/>
        <v>2</v>
      </c>
    </row>
    <row r="396" spans="1:12" x14ac:dyDescent="0.25">
      <c r="A396" t="s">
        <v>131</v>
      </c>
      <c r="B396" t="s">
        <v>142</v>
      </c>
      <c r="C396" t="s">
        <v>27</v>
      </c>
      <c r="D396" s="1">
        <v>41827</v>
      </c>
      <c r="E396" s="1">
        <v>41829</v>
      </c>
      <c r="F396">
        <v>698</v>
      </c>
      <c r="G396" t="str">
        <f t="shared" si="30"/>
        <v>WiktorCzekan</v>
      </c>
      <c r="H396">
        <f>COUNTIF($G$2:G1395,G396)</f>
        <v>10</v>
      </c>
      <c r="I396">
        <f t="shared" si="31"/>
        <v>3</v>
      </c>
      <c r="J396">
        <f t="shared" si="32"/>
        <v>776</v>
      </c>
      <c r="K396" t="str">
        <f t="shared" si="33"/>
        <v>Lipiec</v>
      </c>
      <c r="L396">
        <f t="shared" si="34"/>
        <v>2</v>
      </c>
    </row>
    <row r="397" spans="1:12" x14ac:dyDescent="0.25">
      <c r="A397" t="s">
        <v>25</v>
      </c>
      <c r="B397" t="s">
        <v>67</v>
      </c>
      <c r="C397" t="s">
        <v>24</v>
      </c>
      <c r="D397" s="1">
        <v>41827</v>
      </c>
      <c r="E397" s="1">
        <v>41830</v>
      </c>
      <c r="F397">
        <v>737.7</v>
      </c>
      <c r="G397" t="str">
        <f t="shared" si="30"/>
        <v>JerzyDusznicki</v>
      </c>
      <c r="H397">
        <f>COUNTIF($G$2:G1396,G397)</f>
        <v>13</v>
      </c>
      <c r="I397">
        <f t="shared" si="31"/>
        <v>4</v>
      </c>
      <c r="J397">
        <f t="shared" si="32"/>
        <v>839.7</v>
      </c>
      <c r="K397" t="str">
        <f t="shared" si="33"/>
        <v>Lipiec</v>
      </c>
      <c r="L397">
        <f t="shared" si="34"/>
        <v>3</v>
      </c>
    </row>
    <row r="398" spans="1:12" x14ac:dyDescent="0.25">
      <c r="A398" t="s">
        <v>25</v>
      </c>
      <c r="B398" t="s">
        <v>26</v>
      </c>
      <c r="C398" t="s">
        <v>38</v>
      </c>
      <c r="D398" s="1">
        <v>41827</v>
      </c>
      <c r="E398" s="1">
        <v>41828</v>
      </c>
      <c r="F398">
        <v>407.8</v>
      </c>
      <c r="G398" t="str">
        <f t="shared" si="30"/>
        <v>JerzyGranica</v>
      </c>
      <c r="H398">
        <f>COUNTIF($G$2:G1397,G398)</f>
        <v>11</v>
      </c>
      <c r="I398">
        <f t="shared" si="31"/>
        <v>2</v>
      </c>
      <c r="J398">
        <f t="shared" si="32"/>
        <v>461.8</v>
      </c>
      <c r="K398" t="str">
        <f t="shared" si="33"/>
        <v>Lipiec</v>
      </c>
      <c r="L398">
        <f t="shared" si="34"/>
        <v>1</v>
      </c>
    </row>
    <row r="399" spans="1:12" x14ac:dyDescent="0.25">
      <c r="A399" t="s">
        <v>61</v>
      </c>
      <c r="B399" t="s">
        <v>62</v>
      </c>
      <c r="C399" t="s">
        <v>59</v>
      </c>
      <c r="D399" s="1">
        <v>41827</v>
      </c>
      <c r="E399" s="1">
        <v>41830</v>
      </c>
      <c r="F399">
        <v>919</v>
      </c>
      <c r="G399" t="str">
        <f t="shared" si="30"/>
        <v>AmadeuszHelski</v>
      </c>
      <c r="H399">
        <f>COUNTIF($G$2:G1398,G399)</f>
        <v>9</v>
      </c>
      <c r="I399">
        <f t="shared" si="31"/>
        <v>4</v>
      </c>
      <c r="J399">
        <f t="shared" si="32"/>
        <v>1021</v>
      </c>
      <c r="K399" t="str">
        <f t="shared" si="33"/>
        <v>Lipiec</v>
      </c>
      <c r="L399">
        <f t="shared" si="34"/>
        <v>3</v>
      </c>
    </row>
    <row r="400" spans="1:12" x14ac:dyDescent="0.25">
      <c r="A400" t="s">
        <v>168</v>
      </c>
      <c r="B400" t="s">
        <v>169</v>
      </c>
      <c r="C400" t="s">
        <v>24</v>
      </c>
      <c r="D400" s="1">
        <v>41827</v>
      </c>
      <c r="E400" s="1">
        <v>41828</v>
      </c>
      <c r="F400">
        <v>439.7</v>
      </c>
      <c r="G400" t="str">
        <f t="shared" si="30"/>
        <v>MarcinJarskarski</v>
      </c>
      <c r="H400">
        <f>COUNTIF($G$2:G1399,G400)</f>
        <v>11</v>
      </c>
      <c r="I400">
        <f t="shared" si="31"/>
        <v>2</v>
      </c>
      <c r="J400">
        <f t="shared" si="32"/>
        <v>493.7</v>
      </c>
      <c r="K400" t="str">
        <f t="shared" si="33"/>
        <v>Lipiec</v>
      </c>
      <c r="L400">
        <f t="shared" si="34"/>
        <v>1</v>
      </c>
    </row>
    <row r="401" spans="1:12" x14ac:dyDescent="0.25">
      <c r="A401" t="s">
        <v>33</v>
      </c>
      <c r="B401" t="s">
        <v>41</v>
      </c>
      <c r="C401" t="s">
        <v>19</v>
      </c>
      <c r="D401" s="1">
        <v>41827</v>
      </c>
      <c r="E401" s="1">
        <v>41829</v>
      </c>
      <c r="F401">
        <v>795.4</v>
      </c>
      <c r="G401" t="str">
        <f t="shared" si="30"/>
        <v>AndrzejKolarski</v>
      </c>
      <c r="H401">
        <f>COUNTIF($G$2:G1400,G401)</f>
        <v>14</v>
      </c>
      <c r="I401">
        <f t="shared" si="31"/>
        <v>3</v>
      </c>
      <c r="J401">
        <f t="shared" si="32"/>
        <v>873.4</v>
      </c>
      <c r="K401" t="str">
        <f t="shared" si="33"/>
        <v>Lipiec</v>
      </c>
      <c r="L401">
        <f t="shared" si="34"/>
        <v>2</v>
      </c>
    </row>
    <row r="402" spans="1:12" x14ac:dyDescent="0.25">
      <c r="A402" t="s">
        <v>143</v>
      </c>
      <c r="B402" t="s">
        <v>144</v>
      </c>
      <c r="C402" t="s">
        <v>14</v>
      </c>
      <c r="D402" s="1">
        <v>41827</v>
      </c>
      <c r="E402" s="1">
        <v>41828</v>
      </c>
      <c r="F402">
        <v>302.5</v>
      </c>
      <c r="G402" t="str">
        <f t="shared" si="30"/>
        <v>BogumiLubelski</v>
      </c>
      <c r="H402">
        <f>COUNTIF($G$2:G1401,G402)</f>
        <v>12</v>
      </c>
      <c r="I402">
        <f t="shared" si="31"/>
        <v>2</v>
      </c>
      <c r="J402">
        <f t="shared" si="32"/>
        <v>356.5</v>
      </c>
      <c r="K402" t="str">
        <f t="shared" si="33"/>
        <v>Lipiec</v>
      </c>
      <c r="L402">
        <f t="shared" si="34"/>
        <v>1</v>
      </c>
    </row>
    <row r="403" spans="1:12" x14ac:dyDescent="0.25">
      <c r="A403" t="s">
        <v>164</v>
      </c>
      <c r="B403" t="s">
        <v>165</v>
      </c>
      <c r="C403" t="s">
        <v>47</v>
      </c>
      <c r="D403" s="1">
        <v>41827</v>
      </c>
      <c r="E403" s="1">
        <v>41827</v>
      </c>
      <c r="F403">
        <v>363.8</v>
      </c>
      <c r="G403" t="str">
        <f t="shared" si="30"/>
        <v>AlbertMarakasz</v>
      </c>
      <c r="H403">
        <f>COUNTIF($G$2:G1402,G403)</f>
        <v>14</v>
      </c>
      <c r="I403">
        <f t="shared" si="31"/>
        <v>1</v>
      </c>
      <c r="J403">
        <f t="shared" si="32"/>
        <v>393.8</v>
      </c>
      <c r="K403" t="str">
        <f t="shared" si="33"/>
        <v>Lipiec</v>
      </c>
      <c r="L403">
        <f t="shared" si="34"/>
        <v>0</v>
      </c>
    </row>
    <row r="404" spans="1:12" x14ac:dyDescent="0.25">
      <c r="A404" t="s">
        <v>52</v>
      </c>
      <c r="B404" t="s">
        <v>53</v>
      </c>
      <c r="C404" t="s">
        <v>38</v>
      </c>
      <c r="D404" s="1">
        <v>41827</v>
      </c>
      <c r="E404" s="1">
        <v>41831</v>
      </c>
      <c r="F404">
        <v>794.8</v>
      </c>
      <c r="G404" t="str">
        <f t="shared" si="30"/>
        <v>LidiaOpolska</v>
      </c>
      <c r="H404">
        <f>COUNTIF($G$2:G1403,G404)</f>
        <v>8</v>
      </c>
      <c r="I404">
        <f t="shared" si="31"/>
        <v>5</v>
      </c>
      <c r="J404">
        <f t="shared" si="32"/>
        <v>920.8</v>
      </c>
      <c r="K404" t="str">
        <f t="shared" si="33"/>
        <v>Lipiec</v>
      </c>
      <c r="L404">
        <f t="shared" si="34"/>
        <v>4</v>
      </c>
    </row>
    <row r="405" spans="1:12" x14ac:dyDescent="0.25">
      <c r="A405" t="s">
        <v>147</v>
      </c>
      <c r="B405" t="s">
        <v>148</v>
      </c>
      <c r="C405" t="s">
        <v>38</v>
      </c>
      <c r="D405" s="1">
        <v>41827</v>
      </c>
      <c r="E405" s="1">
        <v>41831</v>
      </c>
      <c r="F405">
        <v>794.8</v>
      </c>
      <c r="G405" t="str">
        <f t="shared" si="30"/>
        <v>MariaOzimek</v>
      </c>
      <c r="H405">
        <f>COUNTIF($G$2:G1404,G405)</f>
        <v>8</v>
      </c>
      <c r="I405">
        <f t="shared" si="31"/>
        <v>5</v>
      </c>
      <c r="J405">
        <f t="shared" si="32"/>
        <v>920.8</v>
      </c>
      <c r="K405" t="str">
        <f t="shared" si="33"/>
        <v>Lipiec</v>
      </c>
      <c r="L405">
        <f t="shared" si="34"/>
        <v>4</v>
      </c>
    </row>
    <row r="406" spans="1:12" x14ac:dyDescent="0.25">
      <c r="A406" t="s">
        <v>89</v>
      </c>
      <c r="B406" t="s">
        <v>90</v>
      </c>
      <c r="C406" t="s">
        <v>11</v>
      </c>
      <c r="D406" s="1">
        <v>41827</v>
      </c>
      <c r="E406" s="1">
        <v>41828</v>
      </c>
      <c r="F406">
        <v>295.39999999999998</v>
      </c>
      <c r="G406" t="str">
        <f t="shared" si="30"/>
        <v>NarcyzPolanicki</v>
      </c>
      <c r="H406">
        <f>COUNTIF($G$2:G1405,G406)</f>
        <v>6</v>
      </c>
      <c r="I406">
        <f t="shared" si="31"/>
        <v>2</v>
      </c>
      <c r="J406">
        <f t="shared" si="32"/>
        <v>349.4</v>
      </c>
      <c r="K406" t="str">
        <f t="shared" si="33"/>
        <v>Lipiec</v>
      </c>
      <c r="L406">
        <f t="shared" si="34"/>
        <v>1</v>
      </c>
    </row>
    <row r="407" spans="1:12" x14ac:dyDescent="0.25">
      <c r="A407" t="s">
        <v>39</v>
      </c>
      <c r="B407" t="s">
        <v>40</v>
      </c>
      <c r="C407" t="s">
        <v>17</v>
      </c>
      <c r="D407" s="1">
        <v>41827</v>
      </c>
      <c r="E407" s="1">
        <v>41828</v>
      </c>
      <c r="F407">
        <v>706.5</v>
      </c>
      <c r="G407" t="str">
        <f t="shared" si="30"/>
        <v>GustawPoznanski</v>
      </c>
      <c r="H407">
        <f>COUNTIF($G$2:G1406,G407)</f>
        <v>7</v>
      </c>
      <c r="I407">
        <f t="shared" si="31"/>
        <v>2</v>
      </c>
      <c r="J407">
        <f t="shared" si="32"/>
        <v>760.5</v>
      </c>
      <c r="K407" t="str">
        <f t="shared" si="33"/>
        <v>Lipiec</v>
      </c>
      <c r="L407">
        <f t="shared" si="34"/>
        <v>1</v>
      </c>
    </row>
    <row r="408" spans="1:12" x14ac:dyDescent="0.25">
      <c r="A408" t="s">
        <v>15</v>
      </c>
      <c r="B408" t="s">
        <v>63</v>
      </c>
      <c r="C408" t="s">
        <v>66</v>
      </c>
      <c r="D408" s="1">
        <v>41827</v>
      </c>
      <c r="E408" s="1">
        <v>41828</v>
      </c>
      <c r="F408">
        <v>485.7</v>
      </c>
      <c r="G408" t="str">
        <f t="shared" si="30"/>
        <v>PiotrRajczakowski</v>
      </c>
      <c r="H408">
        <f>COUNTIF($G$2:G1407,G408)</f>
        <v>11</v>
      </c>
      <c r="I408">
        <f t="shared" si="31"/>
        <v>2</v>
      </c>
      <c r="J408">
        <f t="shared" si="32"/>
        <v>539.70000000000005</v>
      </c>
      <c r="K408" t="str">
        <f t="shared" si="33"/>
        <v>Lipiec</v>
      </c>
      <c r="L408">
        <f t="shared" si="34"/>
        <v>1</v>
      </c>
    </row>
    <row r="409" spans="1:12" x14ac:dyDescent="0.25">
      <c r="A409" t="s">
        <v>91</v>
      </c>
      <c r="B409" t="s">
        <v>92</v>
      </c>
      <c r="C409" t="s">
        <v>66</v>
      </c>
      <c r="D409" s="1">
        <v>41827</v>
      </c>
      <c r="E409" s="1">
        <v>41830</v>
      </c>
      <c r="F409">
        <v>841.7</v>
      </c>
      <c r="G409" t="str">
        <f t="shared" si="30"/>
        <v>JanRzymski</v>
      </c>
      <c r="H409">
        <f>COUNTIF($G$2:G1408,G409)</f>
        <v>13</v>
      </c>
      <c r="I409">
        <f t="shared" si="31"/>
        <v>4</v>
      </c>
      <c r="J409">
        <f t="shared" si="32"/>
        <v>943.7</v>
      </c>
      <c r="K409" t="str">
        <f t="shared" si="33"/>
        <v>Lipiec</v>
      </c>
      <c r="L409">
        <f t="shared" si="34"/>
        <v>3</v>
      </c>
    </row>
    <row r="410" spans="1:12" x14ac:dyDescent="0.25">
      <c r="A410" t="s">
        <v>164</v>
      </c>
      <c r="B410" t="s">
        <v>165</v>
      </c>
      <c r="C410" t="s">
        <v>59</v>
      </c>
      <c r="D410" s="1">
        <v>41830</v>
      </c>
      <c r="E410" s="1">
        <v>41830</v>
      </c>
      <c r="F410">
        <v>442</v>
      </c>
      <c r="G410" t="str">
        <f t="shared" si="30"/>
        <v>AlbertMarakasz</v>
      </c>
      <c r="H410">
        <f>COUNTIF($G$2:G1409,G410)</f>
        <v>14</v>
      </c>
      <c r="I410">
        <f t="shared" si="31"/>
        <v>1</v>
      </c>
      <c r="J410">
        <f t="shared" si="32"/>
        <v>472</v>
      </c>
      <c r="K410" t="str">
        <f t="shared" si="33"/>
        <v>Lipiec</v>
      </c>
      <c r="L410">
        <f t="shared" si="34"/>
        <v>0</v>
      </c>
    </row>
    <row r="411" spans="1:12" x14ac:dyDescent="0.25">
      <c r="A411" t="s">
        <v>131</v>
      </c>
      <c r="B411" t="s">
        <v>142</v>
      </c>
      <c r="C411" t="s">
        <v>14</v>
      </c>
      <c r="D411" s="1">
        <v>41831</v>
      </c>
      <c r="E411" s="1">
        <v>41831</v>
      </c>
      <c r="F411">
        <v>178.5</v>
      </c>
      <c r="G411" t="str">
        <f t="shared" si="30"/>
        <v>WiktorCzekan</v>
      </c>
      <c r="H411">
        <f>COUNTIF($G$2:G1410,G411)</f>
        <v>10</v>
      </c>
      <c r="I411">
        <f t="shared" si="31"/>
        <v>1</v>
      </c>
      <c r="J411">
        <f t="shared" si="32"/>
        <v>208.5</v>
      </c>
      <c r="K411" t="str">
        <f t="shared" si="33"/>
        <v>Lipiec</v>
      </c>
      <c r="L411">
        <f t="shared" si="34"/>
        <v>0</v>
      </c>
    </row>
    <row r="412" spans="1:12" x14ac:dyDescent="0.25">
      <c r="A412" t="s">
        <v>31</v>
      </c>
      <c r="B412" t="s">
        <v>78</v>
      </c>
      <c r="C412" t="s">
        <v>47</v>
      </c>
      <c r="D412" s="1">
        <v>41833</v>
      </c>
      <c r="E412" s="1">
        <v>41836</v>
      </c>
      <c r="F412">
        <v>852.8</v>
      </c>
      <c r="G412" t="str">
        <f t="shared" si="30"/>
        <v>SebastianArgonski</v>
      </c>
      <c r="H412">
        <f>COUNTIF($G$2:G1411,G412)</f>
        <v>9</v>
      </c>
      <c r="I412">
        <f t="shared" si="31"/>
        <v>4</v>
      </c>
      <c r="J412">
        <f t="shared" si="32"/>
        <v>954.8</v>
      </c>
      <c r="K412" t="str">
        <f t="shared" si="33"/>
        <v>Lipiec</v>
      </c>
      <c r="L412">
        <f t="shared" si="34"/>
        <v>3</v>
      </c>
    </row>
    <row r="413" spans="1:12" x14ac:dyDescent="0.25">
      <c r="A413" t="s">
        <v>70</v>
      </c>
      <c r="B413" t="s">
        <v>117</v>
      </c>
      <c r="C413" t="s">
        <v>72</v>
      </c>
      <c r="D413" s="1">
        <v>41833</v>
      </c>
      <c r="E413" s="1">
        <v>41837</v>
      </c>
      <c r="F413">
        <v>1290.7</v>
      </c>
      <c r="G413" t="str">
        <f t="shared" si="30"/>
        <v>MarekTrzeski</v>
      </c>
      <c r="H413">
        <f>COUNTIF($G$2:G1412,G413)</f>
        <v>9</v>
      </c>
      <c r="I413">
        <f t="shared" si="31"/>
        <v>5</v>
      </c>
      <c r="J413">
        <f t="shared" si="32"/>
        <v>1416.7</v>
      </c>
      <c r="K413" t="str">
        <f t="shared" si="33"/>
        <v>Lipiec</v>
      </c>
      <c r="L413">
        <f t="shared" si="34"/>
        <v>4</v>
      </c>
    </row>
    <row r="414" spans="1:12" x14ac:dyDescent="0.25">
      <c r="A414" t="s">
        <v>15</v>
      </c>
      <c r="B414" t="s">
        <v>63</v>
      </c>
      <c r="C414" t="s">
        <v>17</v>
      </c>
      <c r="D414" s="1">
        <v>41834</v>
      </c>
      <c r="E414" s="1">
        <v>41834</v>
      </c>
      <c r="F414">
        <v>501.5</v>
      </c>
      <c r="G414" t="str">
        <f t="shared" si="30"/>
        <v>PiotrRajczakowski</v>
      </c>
      <c r="H414">
        <f>COUNTIF($G$2:G1413,G414)</f>
        <v>11</v>
      </c>
      <c r="I414">
        <f t="shared" si="31"/>
        <v>1</v>
      </c>
      <c r="J414">
        <f t="shared" si="32"/>
        <v>531.5</v>
      </c>
      <c r="K414" t="str">
        <f t="shared" si="33"/>
        <v>Lipiec</v>
      </c>
      <c r="L414">
        <f t="shared" si="34"/>
        <v>0</v>
      </c>
    </row>
    <row r="415" spans="1:12" x14ac:dyDescent="0.25">
      <c r="A415" t="s">
        <v>22</v>
      </c>
      <c r="B415" t="s">
        <v>172</v>
      </c>
      <c r="C415" t="s">
        <v>66</v>
      </c>
      <c r="D415" s="1">
        <v>41835</v>
      </c>
      <c r="E415" s="1">
        <v>41835</v>
      </c>
      <c r="F415">
        <v>307.7</v>
      </c>
      <c r="G415" t="str">
        <f t="shared" si="30"/>
        <v>PatrycjaCzarnoleska</v>
      </c>
      <c r="H415">
        <f>COUNTIF($G$2:G1414,G415)</f>
        <v>15</v>
      </c>
      <c r="I415">
        <f t="shared" si="31"/>
        <v>1</v>
      </c>
      <c r="J415">
        <f t="shared" si="32"/>
        <v>337.7</v>
      </c>
      <c r="K415" t="str">
        <f t="shared" si="33"/>
        <v>Lipiec</v>
      </c>
      <c r="L415">
        <f t="shared" si="34"/>
        <v>0</v>
      </c>
    </row>
    <row r="416" spans="1:12" x14ac:dyDescent="0.25">
      <c r="A416" t="s">
        <v>168</v>
      </c>
      <c r="B416" t="s">
        <v>169</v>
      </c>
      <c r="C416" t="s">
        <v>11</v>
      </c>
      <c r="D416" s="1">
        <v>41835</v>
      </c>
      <c r="E416" s="1">
        <v>41836</v>
      </c>
      <c r="F416">
        <v>295.39999999999998</v>
      </c>
      <c r="G416" t="str">
        <f t="shared" si="30"/>
        <v>MarcinJarskarski</v>
      </c>
      <c r="H416">
        <f>COUNTIF($G$2:G1415,G416)</f>
        <v>11</v>
      </c>
      <c r="I416">
        <f t="shared" si="31"/>
        <v>2</v>
      </c>
      <c r="J416">
        <f t="shared" si="32"/>
        <v>349.4</v>
      </c>
      <c r="K416" t="str">
        <f t="shared" si="33"/>
        <v>Lipiec</v>
      </c>
      <c r="L416">
        <f t="shared" si="34"/>
        <v>1</v>
      </c>
    </row>
    <row r="417" spans="1:12" x14ac:dyDescent="0.25">
      <c r="A417" t="s">
        <v>73</v>
      </c>
      <c r="B417" t="s">
        <v>104</v>
      </c>
      <c r="C417" t="s">
        <v>19</v>
      </c>
      <c r="D417" s="1">
        <v>41835</v>
      </c>
      <c r="E417" s="1">
        <v>41835</v>
      </c>
      <c r="F417">
        <v>513.4</v>
      </c>
      <c r="G417" t="str">
        <f t="shared" si="30"/>
        <v>WojciechMagierowcz</v>
      </c>
      <c r="H417">
        <f>COUNTIF($G$2:G1416,G417)</f>
        <v>8</v>
      </c>
      <c r="I417">
        <f t="shared" si="31"/>
        <v>1</v>
      </c>
      <c r="J417">
        <f t="shared" si="32"/>
        <v>543.4</v>
      </c>
      <c r="K417" t="str">
        <f t="shared" si="33"/>
        <v>Lipiec</v>
      </c>
      <c r="L417">
        <f t="shared" si="34"/>
        <v>0</v>
      </c>
    </row>
    <row r="418" spans="1:12" x14ac:dyDescent="0.25">
      <c r="A418" t="s">
        <v>54</v>
      </c>
      <c r="B418" t="s">
        <v>81</v>
      </c>
      <c r="C418" t="s">
        <v>27</v>
      </c>
      <c r="D418" s="1">
        <v>41837</v>
      </c>
      <c r="E418" s="1">
        <v>41837</v>
      </c>
      <c r="F418">
        <v>442</v>
      </c>
      <c r="G418" t="str">
        <f t="shared" si="30"/>
        <v>PaulinaChorzowska</v>
      </c>
      <c r="H418">
        <f>COUNTIF($G$2:G1417,G418)</f>
        <v>10</v>
      </c>
      <c r="I418">
        <f t="shared" si="31"/>
        <v>1</v>
      </c>
      <c r="J418">
        <f t="shared" si="32"/>
        <v>472</v>
      </c>
      <c r="K418" t="str">
        <f t="shared" si="33"/>
        <v>Lipiec</v>
      </c>
      <c r="L418">
        <f t="shared" si="34"/>
        <v>0</v>
      </c>
    </row>
    <row r="419" spans="1:12" x14ac:dyDescent="0.25">
      <c r="A419" t="s">
        <v>128</v>
      </c>
      <c r="B419" t="s">
        <v>129</v>
      </c>
      <c r="C419" t="s">
        <v>38</v>
      </c>
      <c r="D419" s="1">
        <v>41839</v>
      </c>
      <c r="E419" s="1">
        <v>41843</v>
      </c>
      <c r="F419">
        <v>794.8</v>
      </c>
      <c r="G419" t="str">
        <f t="shared" si="30"/>
        <v>JaninaBolanowska</v>
      </c>
      <c r="H419">
        <f>COUNTIF($G$2:G1418,G419)</f>
        <v>8</v>
      </c>
      <c r="I419">
        <f t="shared" si="31"/>
        <v>5</v>
      </c>
      <c r="J419">
        <f t="shared" si="32"/>
        <v>920.8</v>
      </c>
      <c r="K419" t="str">
        <f t="shared" si="33"/>
        <v>Lipiec</v>
      </c>
      <c r="L419">
        <f t="shared" si="34"/>
        <v>4</v>
      </c>
    </row>
    <row r="420" spans="1:12" x14ac:dyDescent="0.25">
      <c r="A420" t="s">
        <v>128</v>
      </c>
      <c r="B420" t="s">
        <v>129</v>
      </c>
      <c r="C420" t="s">
        <v>14</v>
      </c>
      <c r="D420" s="1">
        <v>41839</v>
      </c>
      <c r="E420" s="1">
        <v>41842</v>
      </c>
      <c r="F420">
        <v>550.5</v>
      </c>
      <c r="G420" t="str">
        <f t="shared" si="30"/>
        <v>JaninaBolanowska</v>
      </c>
      <c r="H420">
        <f>COUNTIF($G$2:G1419,G420)</f>
        <v>8</v>
      </c>
      <c r="I420">
        <f t="shared" si="31"/>
        <v>4</v>
      </c>
      <c r="J420">
        <f t="shared" si="32"/>
        <v>652.5</v>
      </c>
      <c r="K420" t="str">
        <f t="shared" si="33"/>
        <v>Lipiec</v>
      </c>
      <c r="L420">
        <f t="shared" si="34"/>
        <v>3</v>
      </c>
    </row>
    <row r="421" spans="1:12" x14ac:dyDescent="0.25">
      <c r="A421" t="s">
        <v>93</v>
      </c>
      <c r="B421" t="s">
        <v>124</v>
      </c>
      <c r="C421" t="s">
        <v>47</v>
      </c>
      <c r="D421" s="1">
        <v>41839</v>
      </c>
      <c r="E421" s="1">
        <v>41840</v>
      </c>
      <c r="F421">
        <v>526.79999999999995</v>
      </c>
      <c r="G421" t="str">
        <f t="shared" si="30"/>
        <v>ZofiaBudzianowska</v>
      </c>
      <c r="H421">
        <f>COUNTIF($G$2:G1420,G421)</f>
        <v>16</v>
      </c>
      <c r="I421">
        <f t="shared" si="31"/>
        <v>2</v>
      </c>
      <c r="J421">
        <f t="shared" si="32"/>
        <v>580.79999999999995</v>
      </c>
      <c r="K421" t="str">
        <f t="shared" si="33"/>
        <v>Lipiec</v>
      </c>
      <c r="L421">
        <f t="shared" si="34"/>
        <v>1</v>
      </c>
    </row>
    <row r="422" spans="1:12" x14ac:dyDescent="0.25">
      <c r="A422" t="s">
        <v>22</v>
      </c>
      <c r="B422" t="s">
        <v>172</v>
      </c>
      <c r="C422" t="s">
        <v>30</v>
      </c>
      <c r="D422" s="1">
        <v>41839</v>
      </c>
      <c r="E422" s="1">
        <v>41843</v>
      </c>
      <c r="F422">
        <v>688.5</v>
      </c>
      <c r="G422" t="str">
        <f t="shared" si="30"/>
        <v>PatrycjaCzarnoleska</v>
      </c>
      <c r="H422">
        <f>COUNTIF($G$2:G1421,G422)</f>
        <v>15</v>
      </c>
      <c r="I422">
        <f t="shared" si="31"/>
        <v>5</v>
      </c>
      <c r="J422">
        <f t="shared" si="32"/>
        <v>814.5</v>
      </c>
      <c r="K422" t="str">
        <f t="shared" si="33"/>
        <v>Lipiec</v>
      </c>
      <c r="L422">
        <f t="shared" si="34"/>
        <v>4</v>
      </c>
    </row>
    <row r="423" spans="1:12" x14ac:dyDescent="0.25">
      <c r="A423" t="s">
        <v>54</v>
      </c>
      <c r="B423" t="s">
        <v>133</v>
      </c>
      <c r="C423" t="s">
        <v>19</v>
      </c>
      <c r="D423" s="1">
        <v>41839</v>
      </c>
      <c r="E423" s="1">
        <v>41840</v>
      </c>
      <c r="F423">
        <v>654.4</v>
      </c>
      <c r="G423" t="str">
        <f t="shared" si="30"/>
        <v>PaulinaDok</v>
      </c>
      <c r="H423">
        <f>COUNTIF($G$2:G1422,G423)</f>
        <v>7</v>
      </c>
      <c r="I423">
        <f t="shared" si="31"/>
        <v>2</v>
      </c>
      <c r="J423">
        <f t="shared" si="32"/>
        <v>708.4</v>
      </c>
      <c r="K423" t="str">
        <f t="shared" si="33"/>
        <v>Lipiec</v>
      </c>
      <c r="L423">
        <f t="shared" si="34"/>
        <v>1</v>
      </c>
    </row>
    <row r="424" spans="1:12" x14ac:dyDescent="0.25">
      <c r="A424" t="s">
        <v>25</v>
      </c>
      <c r="B424" t="s">
        <v>67</v>
      </c>
      <c r="C424" t="s">
        <v>66</v>
      </c>
      <c r="D424" s="1">
        <v>41839</v>
      </c>
      <c r="E424" s="1">
        <v>41840</v>
      </c>
      <c r="F424">
        <v>485.7</v>
      </c>
      <c r="G424" t="str">
        <f t="shared" si="30"/>
        <v>JerzyDusznicki</v>
      </c>
      <c r="H424">
        <f>COUNTIF($G$2:G1423,G424)</f>
        <v>13</v>
      </c>
      <c r="I424">
        <f t="shared" si="31"/>
        <v>2</v>
      </c>
      <c r="J424">
        <f t="shared" si="32"/>
        <v>539.70000000000005</v>
      </c>
      <c r="K424" t="str">
        <f t="shared" si="33"/>
        <v>Lipiec</v>
      </c>
      <c r="L424">
        <f t="shared" si="34"/>
        <v>1</v>
      </c>
    </row>
    <row r="425" spans="1:12" x14ac:dyDescent="0.25">
      <c r="A425" t="s">
        <v>84</v>
      </c>
      <c r="B425" t="s">
        <v>85</v>
      </c>
      <c r="C425" t="s">
        <v>11</v>
      </c>
      <c r="D425" s="1">
        <v>41839</v>
      </c>
      <c r="E425" s="1">
        <v>41840</v>
      </c>
      <c r="F425">
        <v>295.39999999999998</v>
      </c>
      <c r="G425" t="str">
        <f t="shared" si="30"/>
        <v>EdwinaElawa</v>
      </c>
      <c r="H425">
        <f>COUNTIF($G$2:G1424,G425)</f>
        <v>12</v>
      </c>
      <c r="I425">
        <f t="shared" si="31"/>
        <v>2</v>
      </c>
      <c r="J425">
        <f t="shared" si="32"/>
        <v>349.4</v>
      </c>
      <c r="K425" t="str">
        <f t="shared" si="33"/>
        <v>Lipiec</v>
      </c>
      <c r="L425">
        <f t="shared" si="34"/>
        <v>1</v>
      </c>
    </row>
    <row r="426" spans="1:12" x14ac:dyDescent="0.25">
      <c r="A426" t="s">
        <v>86</v>
      </c>
      <c r="B426" t="s">
        <v>150</v>
      </c>
      <c r="C426" t="s">
        <v>24</v>
      </c>
      <c r="D426" s="1">
        <v>41839</v>
      </c>
      <c r="E426" s="1">
        <v>41843</v>
      </c>
      <c r="F426">
        <v>886.7</v>
      </c>
      <c r="G426" t="str">
        <f t="shared" si="30"/>
        <v>AdamFalski</v>
      </c>
      <c r="H426">
        <f>COUNTIF($G$2:G1425,G426)</f>
        <v>8</v>
      </c>
      <c r="I426">
        <f t="shared" si="31"/>
        <v>5</v>
      </c>
      <c r="J426">
        <f t="shared" si="32"/>
        <v>1012.7</v>
      </c>
      <c r="K426" t="str">
        <f t="shared" si="33"/>
        <v>Lipiec</v>
      </c>
      <c r="L426">
        <f t="shared" si="34"/>
        <v>4</v>
      </c>
    </row>
    <row r="427" spans="1:12" x14ac:dyDescent="0.25">
      <c r="A427" t="s">
        <v>9</v>
      </c>
      <c r="B427" t="s">
        <v>103</v>
      </c>
      <c r="C427" t="s">
        <v>24</v>
      </c>
      <c r="D427" s="1">
        <v>41839</v>
      </c>
      <c r="E427" s="1">
        <v>41840</v>
      </c>
      <c r="F427">
        <v>439.7</v>
      </c>
      <c r="G427" t="str">
        <f t="shared" si="30"/>
        <v>JustynaLaska</v>
      </c>
      <c r="H427">
        <f>COUNTIF($G$2:G1426,G427)</f>
        <v>15</v>
      </c>
      <c r="I427">
        <f t="shared" si="31"/>
        <v>2</v>
      </c>
      <c r="J427">
        <f t="shared" si="32"/>
        <v>493.7</v>
      </c>
      <c r="K427" t="str">
        <f t="shared" si="33"/>
        <v>Lipiec</v>
      </c>
      <c r="L427">
        <f t="shared" si="34"/>
        <v>1</v>
      </c>
    </row>
    <row r="428" spans="1:12" x14ac:dyDescent="0.25">
      <c r="A428" t="s">
        <v>42</v>
      </c>
      <c r="B428" t="s">
        <v>43</v>
      </c>
      <c r="C428" t="s">
        <v>24</v>
      </c>
      <c r="D428" s="1">
        <v>41839</v>
      </c>
      <c r="E428" s="1">
        <v>41841</v>
      </c>
      <c r="F428">
        <v>588.70000000000005</v>
      </c>
      <c r="G428" t="str">
        <f t="shared" si="30"/>
        <v>MartaNowowiejska</v>
      </c>
      <c r="H428">
        <f>COUNTIF($G$2:G1427,G428)</f>
        <v>6</v>
      </c>
      <c r="I428">
        <f t="shared" si="31"/>
        <v>3</v>
      </c>
      <c r="J428">
        <f t="shared" si="32"/>
        <v>666.7</v>
      </c>
      <c r="K428" t="str">
        <f t="shared" si="33"/>
        <v>Lipiec</v>
      </c>
      <c r="L428">
        <f t="shared" si="34"/>
        <v>2</v>
      </c>
    </row>
    <row r="429" spans="1:12" x14ac:dyDescent="0.25">
      <c r="A429" t="s">
        <v>156</v>
      </c>
      <c r="B429" t="s">
        <v>157</v>
      </c>
      <c r="C429" t="s">
        <v>19</v>
      </c>
      <c r="D429" s="1">
        <v>41839</v>
      </c>
      <c r="E429" s="1">
        <v>41841</v>
      </c>
      <c r="F429">
        <v>795.4</v>
      </c>
      <c r="G429" t="str">
        <f t="shared" si="30"/>
        <v>IrmaOpoczna</v>
      </c>
      <c r="H429">
        <f>COUNTIF($G$2:G1428,G429)</f>
        <v>9</v>
      </c>
      <c r="I429">
        <f t="shared" si="31"/>
        <v>3</v>
      </c>
      <c r="J429">
        <f t="shared" si="32"/>
        <v>873.4</v>
      </c>
      <c r="K429" t="str">
        <f t="shared" si="33"/>
        <v>Lipiec</v>
      </c>
      <c r="L429">
        <f t="shared" si="34"/>
        <v>2</v>
      </c>
    </row>
    <row r="430" spans="1:12" x14ac:dyDescent="0.25">
      <c r="A430" t="s">
        <v>15</v>
      </c>
      <c r="B430" t="s">
        <v>63</v>
      </c>
      <c r="C430" t="s">
        <v>11</v>
      </c>
      <c r="D430" s="1">
        <v>41839</v>
      </c>
      <c r="E430" s="1">
        <v>41839</v>
      </c>
      <c r="F430">
        <v>156.4</v>
      </c>
      <c r="G430" t="str">
        <f t="shared" si="30"/>
        <v>PiotrRajczakowski</v>
      </c>
      <c r="H430">
        <f>COUNTIF($G$2:G1429,G430)</f>
        <v>11</v>
      </c>
      <c r="I430">
        <f t="shared" si="31"/>
        <v>1</v>
      </c>
      <c r="J430">
        <f t="shared" si="32"/>
        <v>186.4</v>
      </c>
      <c r="K430" t="str">
        <f t="shared" si="33"/>
        <v>Lipiec</v>
      </c>
      <c r="L430">
        <f t="shared" si="34"/>
        <v>0</v>
      </c>
    </row>
    <row r="431" spans="1:12" x14ac:dyDescent="0.25">
      <c r="A431" t="s">
        <v>131</v>
      </c>
      <c r="B431" t="s">
        <v>132</v>
      </c>
      <c r="C431" t="s">
        <v>19</v>
      </c>
      <c r="D431" s="1">
        <v>41839</v>
      </c>
      <c r="E431" s="1">
        <v>41843</v>
      </c>
      <c r="F431">
        <v>1077.4000000000001</v>
      </c>
      <c r="G431" t="str">
        <f t="shared" si="30"/>
        <v>WiktorWroblewski</v>
      </c>
      <c r="H431">
        <f>COUNTIF($G$2:G1430,G431)</f>
        <v>8</v>
      </c>
      <c r="I431">
        <f t="shared" si="31"/>
        <v>5</v>
      </c>
      <c r="J431">
        <f t="shared" si="32"/>
        <v>1203.4000000000001</v>
      </c>
      <c r="K431" t="str">
        <f t="shared" si="33"/>
        <v>Lipiec</v>
      </c>
      <c r="L431">
        <f t="shared" si="34"/>
        <v>4</v>
      </c>
    </row>
    <row r="432" spans="1:12" x14ac:dyDescent="0.25">
      <c r="A432" t="s">
        <v>168</v>
      </c>
      <c r="B432" t="s">
        <v>169</v>
      </c>
      <c r="C432" t="s">
        <v>8</v>
      </c>
      <c r="D432" s="1">
        <v>41841</v>
      </c>
      <c r="E432" s="1">
        <v>41841</v>
      </c>
      <c r="F432">
        <v>680</v>
      </c>
      <c r="G432" t="str">
        <f t="shared" si="30"/>
        <v>MarcinJarskarski</v>
      </c>
      <c r="H432">
        <f>COUNTIF($G$2:G1431,G432)</f>
        <v>11</v>
      </c>
      <c r="I432">
        <f t="shared" si="31"/>
        <v>1</v>
      </c>
      <c r="J432">
        <f t="shared" si="32"/>
        <v>710</v>
      </c>
      <c r="K432" t="str">
        <f t="shared" si="33"/>
        <v>Lipiec</v>
      </c>
      <c r="L432">
        <f t="shared" si="34"/>
        <v>0</v>
      </c>
    </row>
    <row r="433" spans="1:12" x14ac:dyDescent="0.25">
      <c r="A433" t="s">
        <v>109</v>
      </c>
      <c r="B433" t="s">
        <v>110</v>
      </c>
      <c r="C433" t="s">
        <v>72</v>
      </c>
      <c r="D433" s="1">
        <v>41841</v>
      </c>
      <c r="E433" s="1">
        <v>41843</v>
      </c>
      <c r="F433">
        <v>892.7</v>
      </c>
      <c r="G433" t="str">
        <f t="shared" si="30"/>
        <v>KatarzynaPiotrowska</v>
      </c>
      <c r="H433">
        <f>COUNTIF($G$2:G1432,G433)</f>
        <v>10</v>
      </c>
      <c r="I433">
        <f t="shared" si="31"/>
        <v>3</v>
      </c>
      <c r="J433">
        <f t="shared" si="32"/>
        <v>970.7</v>
      </c>
      <c r="K433" t="str">
        <f t="shared" si="33"/>
        <v>Lipiec</v>
      </c>
      <c r="L433">
        <f t="shared" si="34"/>
        <v>2</v>
      </c>
    </row>
    <row r="434" spans="1:12" x14ac:dyDescent="0.25">
      <c r="A434" t="s">
        <v>137</v>
      </c>
      <c r="B434" t="s">
        <v>138</v>
      </c>
      <c r="C434" t="s">
        <v>66</v>
      </c>
      <c r="D434" s="1">
        <v>41841</v>
      </c>
      <c r="E434" s="1">
        <v>41841</v>
      </c>
      <c r="F434">
        <v>307.7</v>
      </c>
      <c r="G434" t="str">
        <f t="shared" si="30"/>
        <v>RozaliaSiedlecka</v>
      </c>
      <c r="H434">
        <f>COUNTIF($G$2:G1433,G434)</f>
        <v>11</v>
      </c>
      <c r="I434">
        <f t="shared" si="31"/>
        <v>1</v>
      </c>
      <c r="J434">
        <f t="shared" si="32"/>
        <v>337.7</v>
      </c>
      <c r="K434" t="str">
        <f t="shared" si="33"/>
        <v>Lipiec</v>
      </c>
      <c r="L434">
        <f t="shared" si="34"/>
        <v>0</v>
      </c>
    </row>
    <row r="435" spans="1:12" x14ac:dyDescent="0.25">
      <c r="A435" t="s">
        <v>115</v>
      </c>
      <c r="B435" t="s">
        <v>153</v>
      </c>
      <c r="C435" t="s">
        <v>24</v>
      </c>
      <c r="D435" s="1">
        <v>41845</v>
      </c>
      <c r="E435" s="1">
        <v>41848</v>
      </c>
      <c r="F435">
        <v>737.7</v>
      </c>
      <c r="G435" t="str">
        <f t="shared" si="30"/>
        <v>AnnaAugustowska</v>
      </c>
      <c r="H435">
        <f>COUNTIF($G$2:G1434,G435)</f>
        <v>9</v>
      </c>
      <c r="I435">
        <f t="shared" si="31"/>
        <v>4</v>
      </c>
      <c r="J435">
        <f t="shared" si="32"/>
        <v>839.7</v>
      </c>
      <c r="K435" t="str">
        <f t="shared" si="33"/>
        <v>Lipiec</v>
      </c>
      <c r="L435">
        <f t="shared" si="34"/>
        <v>3</v>
      </c>
    </row>
    <row r="436" spans="1:12" x14ac:dyDescent="0.25">
      <c r="A436" t="s">
        <v>122</v>
      </c>
      <c r="B436" t="s">
        <v>123</v>
      </c>
      <c r="C436" t="s">
        <v>17</v>
      </c>
      <c r="D436" s="1">
        <v>41845</v>
      </c>
      <c r="E436" s="1">
        <v>41847</v>
      </c>
      <c r="F436">
        <v>911.5</v>
      </c>
      <c r="G436" t="str">
        <f t="shared" si="30"/>
        <v>DominikaBodera</v>
      </c>
      <c r="H436">
        <f>COUNTIF($G$2:G1435,G436)</f>
        <v>13</v>
      </c>
      <c r="I436">
        <f t="shared" si="31"/>
        <v>3</v>
      </c>
      <c r="J436">
        <f t="shared" si="32"/>
        <v>989.5</v>
      </c>
      <c r="K436" t="str">
        <f t="shared" si="33"/>
        <v>Lipiec</v>
      </c>
      <c r="L436">
        <f t="shared" si="34"/>
        <v>2</v>
      </c>
    </row>
    <row r="437" spans="1:12" x14ac:dyDescent="0.25">
      <c r="A437" t="s">
        <v>82</v>
      </c>
      <c r="B437" t="s">
        <v>83</v>
      </c>
      <c r="C437" t="s">
        <v>30</v>
      </c>
      <c r="D437" s="1">
        <v>41845</v>
      </c>
      <c r="E437" s="1">
        <v>41849</v>
      </c>
      <c r="F437">
        <v>688.5</v>
      </c>
      <c r="G437" t="str">
        <f t="shared" si="30"/>
        <v>KornelCzerski</v>
      </c>
      <c r="H437">
        <f>COUNTIF($G$2:G1436,G437)</f>
        <v>9</v>
      </c>
      <c r="I437">
        <f t="shared" si="31"/>
        <v>5</v>
      </c>
      <c r="J437">
        <f t="shared" si="32"/>
        <v>814.5</v>
      </c>
      <c r="K437" t="str">
        <f t="shared" si="33"/>
        <v>Lipiec</v>
      </c>
      <c r="L437">
        <f t="shared" si="34"/>
        <v>4</v>
      </c>
    </row>
    <row r="438" spans="1:12" x14ac:dyDescent="0.25">
      <c r="A438" t="s">
        <v>28</v>
      </c>
      <c r="B438" t="s">
        <v>60</v>
      </c>
      <c r="C438" t="s">
        <v>30</v>
      </c>
      <c r="D438" s="1">
        <v>41845</v>
      </c>
      <c r="E438" s="1">
        <v>41849</v>
      </c>
      <c r="F438">
        <v>688.5</v>
      </c>
      <c r="G438" t="str">
        <f t="shared" si="30"/>
        <v>MarzenaGrab</v>
      </c>
      <c r="H438">
        <f>COUNTIF($G$2:G1437,G438)</f>
        <v>12</v>
      </c>
      <c r="I438">
        <f t="shared" si="31"/>
        <v>5</v>
      </c>
      <c r="J438">
        <f t="shared" si="32"/>
        <v>814.5</v>
      </c>
      <c r="K438" t="str">
        <f t="shared" si="33"/>
        <v>Lipiec</v>
      </c>
      <c r="L438">
        <f t="shared" si="34"/>
        <v>4</v>
      </c>
    </row>
    <row r="439" spans="1:12" x14ac:dyDescent="0.25">
      <c r="A439" t="s">
        <v>54</v>
      </c>
      <c r="B439" t="s">
        <v>121</v>
      </c>
      <c r="C439" t="s">
        <v>11</v>
      </c>
      <c r="D439" s="1">
        <v>41845</v>
      </c>
      <c r="E439" s="1">
        <v>41849</v>
      </c>
      <c r="F439">
        <v>712.4</v>
      </c>
      <c r="G439" t="str">
        <f t="shared" si="30"/>
        <v>PaulinaMaskor</v>
      </c>
      <c r="H439">
        <f>COUNTIF($G$2:G1438,G439)</f>
        <v>13</v>
      </c>
      <c r="I439">
        <f t="shared" si="31"/>
        <v>5</v>
      </c>
      <c r="J439">
        <f t="shared" si="32"/>
        <v>838.4</v>
      </c>
      <c r="K439" t="str">
        <f t="shared" si="33"/>
        <v>Lipiec</v>
      </c>
      <c r="L439">
        <f t="shared" si="34"/>
        <v>4</v>
      </c>
    </row>
    <row r="440" spans="1:12" x14ac:dyDescent="0.25">
      <c r="A440" t="s">
        <v>111</v>
      </c>
      <c r="B440" t="s">
        <v>112</v>
      </c>
      <c r="C440" t="s">
        <v>17</v>
      </c>
      <c r="D440" s="1">
        <v>41845</v>
      </c>
      <c r="E440" s="1">
        <v>41846</v>
      </c>
      <c r="F440">
        <v>706.5</v>
      </c>
      <c r="G440" t="str">
        <f t="shared" si="30"/>
        <v>GrzegorzPodolski</v>
      </c>
      <c r="H440">
        <f>COUNTIF($G$2:G1439,G440)</f>
        <v>14</v>
      </c>
      <c r="I440">
        <f t="shared" si="31"/>
        <v>2</v>
      </c>
      <c r="J440">
        <f t="shared" si="32"/>
        <v>760.5</v>
      </c>
      <c r="K440" t="str">
        <f t="shared" si="33"/>
        <v>Lipiec</v>
      </c>
      <c r="L440">
        <f t="shared" si="34"/>
        <v>1</v>
      </c>
    </row>
    <row r="441" spans="1:12" x14ac:dyDescent="0.25">
      <c r="A441" t="s">
        <v>15</v>
      </c>
      <c r="B441" t="s">
        <v>44</v>
      </c>
      <c r="C441" t="s">
        <v>38</v>
      </c>
      <c r="D441" s="1">
        <v>41851</v>
      </c>
      <c r="E441" s="1">
        <v>41855</v>
      </c>
      <c r="F441">
        <v>794.8</v>
      </c>
      <c r="G441" t="str">
        <f t="shared" si="30"/>
        <v>PiotrArmowicz</v>
      </c>
      <c r="H441">
        <f>COUNTIF($G$2:G1440,G441)</f>
        <v>10</v>
      </c>
      <c r="I441">
        <f t="shared" si="31"/>
        <v>5</v>
      </c>
      <c r="J441">
        <f t="shared" si="32"/>
        <v>920.8</v>
      </c>
      <c r="K441" t="str">
        <f t="shared" si="33"/>
        <v>Lipiec</v>
      </c>
      <c r="L441">
        <f t="shared" si="34"/>
        <v>4</v>
      </c>
    </row>
    <row r="442" spans="1:12" x14ac:dyDescent="0.25">
      <c r="A442" t="s">
        <v>15</v>
      </c>
      <c r="B442" t="s">
        <v>46</v>
      </c>
      <c r="C442" t="s">
        <v>72</v>
      </c>
      <c r="D442" s="1">
        <v>41851</v>
      </c>
      <c r="E442" s="1">
        <v>41854</v>
      </c>
      <c r="F442">
        <v>1091.7</v>
      </c>
      <c r="G442" t="str">
        <f t="shared" si="30"/>
        <v>PiotrBojarun</v>
      </c>
      <c r="H442">
        <f>COUNTIF($G$2:G1441,G442)</f>
        <v>10</v>
      </c>
      <c r="I442">
        <f t="shared" si="31"/>
        <v>4</v>
      </c>
      <c r="J442">
        <f t="shared" si="32"/>
        <v>1193.7</v>
      </c>
      <c r="K442" t="str">
        <f t="shared" si="33"/>
        <v>Lipiec</v>
      </c>
      <c r="L442">
        <f t="shared" si="34"/>
        <v>3</v>
      </c>
    </row>
    <row r="443" spans="1:12" x14ac:dyDescent="0.25">
      <c r="A443" t="s">
        <v>93</v>
      </c>
      <c r="B443" t="s">
        <v>124</v>
      </c>
      <c r="C443" t="s">
        <v>72</v>
      </c>
      <c r="D443" s="1">
        <v>41851</v>
      </c>
      <c r="E443" s="1">
        <v>41853</v>
      </c>
      <c r="F443">
        <v>892.7</v>
      </c>
      <c r="G443" t="str">
        <f t="shared" si="30"/>
        <v>ZofiaBudzianowska</v>
      </c>
      <c r="H443">
        <f>COUNTIF($G$2:G1442,G443)</f>
        <v>16</v>
      </c>
      <c r="I443">
        <f t="shared" si="31"/>
        <v>3</v>
      </c>
      <c r="J443">
        <f t="shared" si="32"/>
        <v>970.7</v>
      </c>
      <c r="K443" t="str">
        <f t="shared" si="33"/>
        <v>Lipiec</v>
      </c>
      <c r="L443">
        <f t="shared" si="34"/>
        <v>2</v>
      </c>
    </row>
    <row r="444" spans="1:12" x14ac:dyDescent="0.25">
      <c r="A444" t="s">
        <v>82</v>
      </c>
      <c r="B444" t="s">
        <v>83</v>
      </c>
      <c r="C444" t="s">
        <v>27</v>
      </c>
      <c r="D444" s="1">
        <v>41851</v>
      </c>
      <c r="E444" s="1">
        <v>41852</v>
      </c>
      <c r="F444">
        <v>570</v>
      </c>
      <c r="G444" t="str">
        <f t="shared" si="30"/>
        <v>KornelCzerski</v>
      </c>
      <c r="H444">
        <f>COUNTIF($G$2:G1443,G444)</f>
        <v>9</v>
      </c>
      <c r="I444">
        <f t="shared" si="31"/>
        <v>2</v>
      </c>
      <c r="J444">
        <f t="shared" si="32"/>
        <v>624</v>
      </c>
      <c r="K444" t="str">
        <f t="shared" si="33"/>
        <v>Lipiec</v>
      </c>
      <c r="L444">
        <f t="shared" si="34"/>
        <v>1</v>
      </c>
    </row>
    <row r="445" spans="1:12" x14ac:dyDescent="0.25">
      <c r="A445" t="s">
        <v>6</v>
      </c>
      <c r="B445" t="s">
        <v>56</v>
      </c>
      <c r="C445" t="s">
        <v>24</v>
      </c>
      <c r="D445" s="1">
        <v>41851</v>
      </c>
      <c r="E445" s="1">
        <v>41854</v>
      </c>
      <c r="F445">
        <v>737.7</v>
      </c>
      <c r="G445" t="str">
        <f t="shared" si="30"/>
        <v>KarolinaJanes</v>
      </c>
      <c r="H445">
        <f>COUNTIF($G$2:G1444,G445)</f>
        <v>12</v>
      </c>
      <c r="I445">
        <f t="shared" si="31"/>
        <v>4</v>
      </c>
      <c r="J445">
        <f t="shared" si="32"/>
        <v>839.7</v>
      </c>
      <c r="K445" t="str">
        <f t="shared" si="33"/>
        <v>Lipiec</v>
      </c>
      <c r="L445">
        <f t="shared" si="34"/>
        <v>3</v>
      </c>
    </row>
    <row r="446" spans="1:12" x14ac:dyDescent="0.25">
      <c r="A446" t="s">
        <v>33</v>
      </c>
      <c r="B446" t="s">
        <v>41</v>
      </c>
      <c r="C446" t="s">
        <v>30</v>
      </c>
      <c r="D446" s="1">
        <v>41851</v>
      </c>
      <c r="E446" s="1">
        <v>41855</v>
      </c>
      <c r="F446">
        <v>688.5</v>
      </c>
      <c r="G446" t="str">
        <f t="shared" si="30"/>
        <v>AndrzejKolarski</v>
      </c>
      <c r="H446">
        <f>COUNTIF($G$2:G1445,G446)</f>
        <v>14</v>
      </c>
      <c r="I446">
        <f t="shared" si="31"/>
        <v>5</v>
      </c>
      <c r="J446">
        <f t="shared" si="32"/>
        <v>814.5</v>
      </c>
      <c r="K446" t="str">
        <f t="shared" si="33"/>
        <v>Lipiec</v>
      </c>
      <c r="L446">
        <f t="shared" si="34"/>
        <v>4</v>
      </c>
    </row>
    <row r="447" spans="1:12" x14ac:dyDescent="0.25">
      <c r="A447" t="s">
        <v>101</v>
      </c>
      <c r="B447" t="s">
        <v>102</v>
      </c>
      <c r="C447" t="s">
        <v>38</v>
      </c>
      <c r="D447" s="1">
        <v>41851</v>
      </c>
      <c r="E447" s="1">
        <v>41853</v>
      </c>
      <c r="F447">
        <v>536.79999999999995</v>
      </c>
      <c r="G447" t="str">
        <f t="shared" si="30"/>
        <v>MichalinaLamda</v>
      </c>
      <c r="H447">
        <f>COUNTIF($G$2:G1446,G447)</f>
        <v>9</v>
      </c>
      <c r="I447">
        <f t="shared" si="31"/>
        <v>3</v>
      </c>
      <c r="J447">
        <f t="shared" si="32"/>
        <v>614.79999999999995</v>
      </c>
      <c r="K447" t="str">
        <f t="shared" si="33"/>
        <v>Lipiec</v>
      </c>
      <c r="L447">
        <f t="shared" si="34"/>
        <v>2</v>
      </c>
    </row>
    <row r="448" spans="1:12" x14ac:dyDescent="0.25">
      <c r="A448" t="s">
        <v>164</v>
      </c>
      <c r="B448" t="s">
        <v>165</v>
      </c>
      <c r="C448" t="s">
        <v>47</v>
      </c>
      <c r="D448" s="1">
        <v>41851</v>
      </c>
      <c r="E448" s="1">
        <v>41852</v>
      </c>
      <c r="F448">
        <v>526.79999999999995</v>
      </c>
      <c r="G448" t="str">
        <f t="shared" si="30"/>
        <v>AlbertMarakasz</v>
      </c>
      <c r="H448">
        <f>COUNTIF($G$2:G1447,G448)</f>
        <v>14</v>
      </c>
      <c r="I448">
        <f t="shared" si="31"/>
        <v>2</v>
      </c>
      <c r="J448">
        <f t="shared" si="32"/>
        <v>580.79999999999995</v>
      </c>
      <c r="K448" t="str">
        <f t="shared" si="33"/>
        <v>Lipiec</v>
      </c>
      <c r="L448">
        <f t="shared" si="34"/>
        <v>1</v>
      </c>
    </row>
    <row r="449" spans="1:12" x14ac:dyDescent="0.25">
      <c r="A449" t="s">
        <v>107</v>
      </c>
      <c r="B449" t="s">
        <v>108</v>
      </c>
      <c r="C449" t="s">
        <v>8</v>
      </c>
      <c r="D449" s="1">
        <v>41851</v>
      </c>
      <c r="E449" s="1">
        <v>41855</v>
      </c>
      <c r="F449">
        <v>1524</v>
      </c>
      <c r="G449" t="str">
        <f t="shared" si="30"/>
        <v>KazimieraParczewska</v>
      </c>
      <c r="H449">
        <f>COUNTIF($G$2:G1448,G449)</f>
        <v>11</v>
      </c>
      <c r="I449">
        <f t="shared" si="31"/>
        <v>5</v>
      </c>
      <c r="J449">
        <f t="shared" si="32"/>
        <v>1650</v>
      </c>
      <c r="K449" t="str">
        <f t="shared" si="33"/>
        <v>Lipiec</v>
      </c>
      <c r="L449">
        <f t="shared" si="34"/>
        <v>4</v>
      </c>
    </row>
    <row r="450" spans="1:12" x14ac:dyDescent="0.25">
      <c r="A450" t="s">
        <v>166</v>
      </c>
      <c r="B450" t="s">
        <v>167</v>
      </c>
      <c r="C450" t="s">
        <v>17</v>
      </c>
      <c r="D450" s="1">
        <v>41851</v>
      </c>
      <c r="E450" s="1">
        <v>41854</v>
      </c>
      <c r="F450">
        <v>1116.5</v>
      </c>
      <c r="G450" t="str">
        <f t="shared" si="30"/>
        <v>DariaParyska</v>
      </c>
      <c r="H450">
        <f>COUNTIF($G$2:G1449,G450)</f>
        <v>10</v>
      </c>
      <c r="I450">
        <f t="shared" si="31"/>
        <v>4</v>
      </c>
      <c r="J450">
        <f t="shared" si="32"/>
        <v>1218.5</v>
      </c>
      <c r="K450" t="str">
        <f t="shared" si="33"/>
        <v>Lipiec</v>
      </c>
      <c r="L450">
        <f t="shared" si="34"/>
        <v>3</v>
      </c>
    </row>
    <row r="451" spans="1:12" x14ac:dyDescent="0.25">
      <c r="A451" t="s">
        <v>134</v>
      </c>
      <c r="B451" t="s">
        <v>149</v>
      </c>
      <c r="C451" t="s">
        <v>11</v>
      </c>
      <c r="D451" s="1">
        <v>41851</v>
      </c>
      <c r="E451" s="1">
        <v>41852</v>
      </c>
      <c r="F451">
        <v>295.39999999999998</v>
      </c>
      <c r="G451" t="str">
        <f t="shared" ref="G451:G514" si="35">CONCATENATE(A451,B451)</f>
        <v>ZuzannaPiotrkowska</v>
      </c>
      <c r="H451">
        <f>COUNTIF($G$2:G1450,G451)</f>
        <v>15</v>
      </c>
      <c r="I451">
        <f t="shared" ref="I451:I514" si="36">E451-D451+1</f>
        <v>2</v>
      </c>
      <c r="J451">
        <f t="shared" ref="J451:J514" si="37">F451+IF(I451&gt;1,30+(I451-1)*24,30)</f>
        <v>349.4</v>
      </c>
      <c r="K451" t="str">
        <f t="shared" ref="K451:K514" si="38">VLOOKUP(MONTH(D451),$Q$6:$R$17,2)</f>
        <v>Lipiec</v>
      </c>
      <c r="L451">
        <f t="shared" ref="L451:L514" si="39">IF(I451&gt;1,I451-1,0)</f>
        <v>1</v>
      </c>
    </row>
    <row r="452" spans="1:12" x14ac:dyDescent="0.25">
      <c r="A452" t="s">
        <v>111</v>
      </c>
      <c r="B452" t="s">
        <v>112</v>
      </c>
      <c r="C452" t="s">
        <v>72</v>
      </c>
      <c r="D452" s="1">
        <v>41851</v>
      </c>
      <c r="E452" s="1">
        <v>41852</v>
      </c>
      <c r="F452">
        <v>693.7</v>
      </c>
      <c r="G452" t="str">
        <f t="shared" si="35"/>
        <v>GrzegorzPodolski</v>
      </c>
      <c r="H452">
        <f>COUNTIF($G$2:G1451,G452)</f>
        <v>14</v>
      </c>
      <c r="I452">
        <f t="shared" si="36"/>
        <v>2</v>
      </c>
      <c r="J452">
        <f t="shared" si="37"/>
        <v>747.7</v>
      </c>
      <c r="K452" t="str">
        <f t="shared" si="38"/>
        <v>Lipiec</v>
      </c>
      <c r="L452">
        <f t="shared" si="39"/>
        <v>1</v>
      </c>
    </row>
    <row r="453" spans="1:12" x14ac:dyDescent="0.25">
      <c r="A453" t="s">
        <v>31</v>
      </c>
      <c r="B453" t="s">
        <v>77</v>
      </c>
      <c r="C453" t="s">
        <v>59</v>
      </c>
      <c r="D453" s="1">
        <v>41851</v>
      </c>
      <c r="E453" s="1">
        <v>41852</v>
      </c>
      <c r="F453">
        <v>601</v>
      </c>
      <c r="G453" t="str">
        <f t="shared" si="35"/>
        <v>SebastianPuchacz</v>
      </c>
      <c r="H453">
        <f>COUNTIF($G$2:G1452,G453)</f>
        <v>12</v>
      </c>
      <c r="I453">
        <f t="shared" si="36"/>
        <v>2</v>
      </c>
      <c r="J453">
        <f t="shared" si="37"/>
        <v>655</v>
      </c>
      <c r="K453" t="str">
        <f t="shared" si="38"/>
        <v>Lipiec</v>
      </c>
      <c r="L453">
        <f t="shared" si="39"/>
        <v>1</v>
      </c>
    </row>
    <row r="454" spans="1:12" x14ac:dyDescent="0.25">
      <c r="A454" t="s">
        <v>15</v>
      </c>
      <c r="B454" t="s">
        <v>16</v>
      </c>
      <c r="C454" t="s">
        <v>8</v>
      </c>
      <c r="D454" s="1">
        <v>41851</v>
      </c>
      <c r="E454" s="1">
        <v>41854</v>
      </c>
      <c r="F454">
        <v>1313</v>
      </c>
      <c r="G454" t="str">
        <f t="shared" si="35"/>
        <v>PiotrRoman</v>
      </c>
      <c r="H454">
        <f>COUNTIF($G$2:G1453,G454)</f>
        <v>13</v>
      </c>
      <c r="I454">
        <f t="shared" si="36"/>
        <v>4</v>
      </c>
      <c r="J454">
        <f t="shared" si="37"/>
        <v>1415</v>
      </c>
      <c r="K454" t="str">
        <f t="shared" si="38"/>
        <v>Lipiec</v>
      </c>
      <c r="L454">
        <f t="shared" si="39"/>
        <v>3</v>
      </c>
    </row>
    <row r="455" spans="1:12" x14ac:dyDescent="0.25">
      <c r="A455" t="s">
        <v>113</v>
      </c>
      <c r="B455" t="s">
        <v>114</v>
      </c>
      <c r="C455" t="s">
        <v>38</v>
      </c>
      <c r="D455" s="1">
        <v>41851</v>
      </c>
      <c r="E455" s="1">
        <v>41852</v>
      </c>
      <c r="F455">
        <v>407.8</v>
      </c>
      <c r="G455" t="str">
        <f t="shared" si="35"/>
        <v>TomaszRzepka</v>
      </c>
      <c r="H455">
        <f>COUNTIF($G$2:G1454,G455)</f>
        <v>17</v>
      </c>
      <c r="I455">
        <f t="shared" si="36"/>
        <v>2</v>
      </c>
      <c r="J455">
        <f t="shared" si="37"/>
        <v>461.8</v>
      </c>
      <c r="K455" t="str">
        <f t="shared" si="38"/>
        <v>Lipiec</v>
      </c>
      <c r="L455">
        <f t="shared" si="39"/>
        <v>1</v>
      </c>
    </row>
    <row r="456" spans="1:12" x14ac:dyDescent="0.25">
      <c r="A456" t="s">
        <v>91</v>
      </c>
      <c r="B456" t="s">
        <v>92</v>
      </c>
      <c r="C456" t="s">
        <v>66</v>
      </c>
      <c r="D456" s="1">
        <v>41851</v>
      </c>
      <c r="E456" s="1">
        <v>41854</v>
      </c>
      <c r="F456">
        <v>841.7</v>
      </c>
      <c r="G456" t="str">
        <f t="shared" si="35"/>
        <v>JanRzymski</v>
      </c>
      <c r="H456">
        <f>COUNTIF($G$2:G1455,G456)</f>
        <v>13</v>
      </c>
      <c r="I456">
        <f t="shared" si="36"/>
        <v>4</v>
      </c>
      <c r="J456">
        <f t="shared" si="37"/>
        <v>943.7</v>
      </c>
      <c r="K456" t="str">
        <f t="shared" si="38"/>
        <v>Lipiec</v>
      </c>
      <c r="L456">
        <f t="shared" si="39"/>
        <v>3</v>
      </c>
    </row>
    <row r="457" spans="1:12" x14ac:dyDescent="0.25">
      <c r="A457" t="s">
        <v>93</v>
      </c>
      <c r="B457" t="s">
        <v>94</v>
      </c>
      <c r="C457" t="s">
        <v>27</v>
      </c>
      <c r="D457" s="1">
        <v>41851</v>
      </c>
      <c r="E457" s="1">
        <v>41855</v>
      </c>
      <c r="F457">
        <v>954</v>
      </c>
      <c r="G457" t="str">
        <f t="shared" si="35"/>
        <v>ZofiaSeredycka</v>
      </c>
      <c r="H457">
        <f>COUNTIF($G$2:G1456,G457)</f>
        <v>15</v>
      </c>
      <c r="I457">
        <f t="shared" si="36"/>
        <v>5</v>
      </c>
      <c r="J457">
        <f t="shared" si="37"/>
        <v>1080</v>
      </c>
      <c r="K457" t="str">
        <f t="shared" si="38"/>
        <v>Lipiec</v>
      </c>
      <c r="L457">
        <f t="shared" si="39"/>
        <v>4</v>
      </c>
    </row>
    <row r="458" spans="1:12" x14ac:dyDescent="0.25">
      <c r="A458" t="s">
        <v>15</v>
      </c>
      <c r="B458" t="s">
        <v>96</v>
      </c>
      <c r="C458" t="s">
        <v>30</v>
      </c>
      <c r="D458" s="1">
        <v>41851</v>
      </c>
      <c r="E458" s="1">
        <v>41853</v>
      </c>
      <c r="F458">
        <v>450.5</v>
      </c>
      <c r="G458" t="str">
        <f t="shared" si="35"/>
        <v>PiotrSworacz</v>
      </c>
      <c r="H458">
        <f>COUNTIF($G$2:G1457,G458)</f>
        <v>10</v>
      </c>
      <c r="I458">
        <f t="shared" si="36"/>
        <v>3</v>
      </c>
      <c r="J458">
        <f t="shared" si="37"/>
        <v>528.5</v>
      </c>
      <c r="K458" t="str">
        <f t="shared" si="38"/>
        <v>Lipiec</v>
      </c>
      <c r="L458">
        <f t="shared" si="39"/>
        <v>2</v>
      </c>
    </row>
    <row r="459" spans="1:12" x14ac:dyDescent="0.25">
      <c r="A459" t="s">
        <v>54</v>
      </c>
      <c r="B459" t="s">
        <v>55</v>
      </c>
      <c r="C459" t="s">
        <v>38</v>
      </c>
      <c r="D459" s="1">
        <v>41857</v>
      </c>
      <c r="E459" s="1">
        <v>41858</v>
      </c>
      <c r="F459">
        <v>407.8</v>
      </c>
      <c r="G459" t="str">
        <f t="shared" si="35"/>
        <v>PaulinaBasala</v>
      </c>
      <c r="H459">
        <f>COUNTIF($G$2:G1458,G459)</f>
        <v>8</v>
      </c>
      <c r="I459">
        <f t="shared" si="36"/>
        <v>2</v>
      </c>
      <c r="J459">
        <f t="shared" si="37"/>
        <v>461.8</v>
      </c>
      <c r="K459" t="str">
        <f t="shared" si="38"/>
        <v>Sierpień</v>
      </c>
      <c r="L459">
        <f t="shared" si="39"/>
        <v>1</v>
      </c>
    </row>
    <row r="460" spans="1:12" x14ac:dyDescent="0.25">
      <c r="A460" t="s">
        <v>143</v>
      </c>
      <c r="B460" t="s">
        <v>144</v>
      </c>
      <c r="C460" t="s">
        <v>17</v>
      </c>
      <c r="D460" s="1">
        <v>41857</v>
      </c>
      <c r="E460" s="1">
        <v>41858</v>
      </c>
      <c r="F460">
        <v>706.5</v>
      </c>
      <c r="G460" t="str">
        <f t="shared" si="35"/>
        <v>BogumiLubelski</v>
      </c>
      <c r="H460">
        <f>COUNTIF($G$2:G1459,G460)</f>
        <v>12</v>
      </c>
      <c r="I460">
        <f t="shared" si="36"/>
        <v>2</v>
      </c>
      <c r="J460">
        <f t="shared" si="37"/>
        <v>760.5</v>
      </c>
      <c r="K460" t="str">
        <f t="shared" si="38"/>
        <v>Sierpień</v>
      </c>
      <c r="L460">
        <f t="shared" si="39"/>
        <v>1</v>
      </c>
    </row>
    <row r="461" spans="1:12" x14ac:dyDescent="0.25">
      <c r="A461" t="s">
        <v>25</v>
      </c>
      <c r="B461" t="s">
        <v>35</v>
      </c>
      <c r="C461" t="s">
        <v>27</v>
      </c>
      <c r="D461" s="1">
        <v>41857</v>
      </c>
      <c r="E461" s="1">
        <v>41861</v>
      </c>
      <c r="F461">
        <v>954</v>
      </c>
      <c r="G461" t="str">
        <f t="shared" si="35"/>
        <v>JerzyMisiek</v>
      </c>
      <c r="H461">
        <f>COUNTIF($G$2:G1460,G461)</f>
        <v>11</v>
      </c>
      <c r="I461">
        <f t="shared" si="36"/>
        <v>5</v>
      </c>
      <c r="J461">
        <f t="shared" si="37"/>
        <v>1080</v>
      </c>
      <c r="K461" t="str">
        <f t="shared" si="38"/>
        <v>Sierpień</v>
      </c>
      <c r="L461">
        <f t="shared" si="39"/>
        <v>4</v>
      </c>
    </row>
    <row r="462" spans="1:12" x14ac:dyDescent="0.25">
      <c r="A462" t="s">
        <v>15</v>
      </c>
      <c r="B462" t="s">
        <v>63</v>
      </c>
      <c r="C462" t="s">
        <v>30</v>
      </c>
      <c r="D462" s="1">
        <v>41857</v>
      </c>
      <c r="E462" s="1">
        <v>41861</v>
      </c>
      <c r="F462">
        <v>688.5</v>
      </c>
      <c r="G462" t="str">
        <f t="shared" si="35"/>
        <v>PiotrRajczakowski</v>
      </c>
      <c r="H462">
        <f>COUNTIF($G$2:G1461,G462)</f>
        <v>11</v>
      </c>
      <c r="I462">
        <f t="shared" si="36"/>
        <v>5</v>
      </c>
      <c r="J462">
        <f t="shared" si="37"/>
        <v>814.5</v>
      </c>
      <c r="K462" t="str">
        <f t="shared" si="38"/>
        <v>Sierpień</v>
      </c>
      <c r="L462">
        <f t="shared" si="39"/>
        <v>4</v>
      </c>
    </row>
    <row r="463" spans="1:12" x14ac:dyDescent="0.25">
      <c r="A463" t="s">
        <v>93</v>
      </c>
      <c r="B463" t="s">
        <v>94</v>
      </c>
      <c r="C463" t="s">
        <v>47</v>
      </c>
      <c r="D463" s="1">
        <v>41857</v>
      </c>
      <c r="E463" s="1">
        <v>41860</v>
      </c>
      <c r="F463">
        <v>852.8</v>
      </c>
      <c r="G463" t="str">
        <f t="shared" si="35"/>
        <v>ZofiaSeredycka</v>
      </c>
      <c r="H463">
        <f>COUNTIF($G$2:G1462,G463)</f>
        <v>15</v>
      </c>
      <c r="I463">
        <f t="shared" si="36"/>
        <v>4</v>
      </c>
      <c r="J463">
        <f t="shared" si="37"/>
        <v>954.8</v>
      </c>
      <c r="K463" t="str">
        <f t="shared" si="38"/>
        <v>Sierpień</v>
      </c>
      <c r="L463">
        <f t="shared" si="39"/>
        <v>3</v>
      </c>
    </row>
    <row r="464" spans="1:12" x14ac:dyDescent="0.25">
      <c r="A464" t="s">
        <v>143</v>
      </c>
      <c r="B464" t="s">
        <v>144</v>
      </c>
      <c r="C464" t="s">
        <v>66</v>
      </c>
      <c r="D464" s="1">
        <v>41860</v>
      </c>
      <c r="E464" s="1">
        <v>41860</v>
      </c>
      <c r="F464">
        <v>307.7</v>
      </c>
      <c r="G464" t="str">
        <f t="shared" si="35"/>
        <v>BogumiLubelski</v>
      </c>
      <c r="H464">
        <f>COUNTIF($G$2:G1463,G464)</f>
        <v>12</v>
      </c>
      <c r="I464">
        <f t="shared" si="36"/>
        <v>1</v>
      </c>
      <c r="J464">
        <f t="shared" si="37"/>
        <v>337.7</v>
      </c>
      <c r="K464" t="str">
        <f t="shared" si="38"/>
        <v>Sierpień</v>
      </c>
      <c r="L464">
        <f t="shared" si="39"/>
        <v>0</v>
      </c>
    </row>
    <row r="465" spans="1:12" x14ac:dyDescent="0.25">
      <c r="A465" t="s">
        <v>22</v>
      </c>
      <c r="B465" t="s">
        <v>23</v>
      </c>
      <c r="C465" t="s">
        <v>8</v>
      </c>
      <c r="D465" s="1">
        <v>41863</v>
      </c>
      <c r="E465" s="1">
        <v>41867</v>
      </c>
      <c r="F465">
        <v>1524</v>
      </c>
      <c r="G465" t="str">
        <f t="shared" si="35"/>
        <v>PatrycjaAndrycz</v>
      </c>
      <c r="H465">
        <f>COUNTIF($G$2:G1464,G465)</f>
        <v>12</v>
      </c>
      <c r="I465">
        <f t="shared" si="36"/>
        <v>5</v>
      </c>
      <c r="J465">
        <f t="shared" si="37"/>
        <v>1650</v>
      </c>
      <c r="K465" t="str">
        <f t="shared" si="38"/>
        <v>Sierpień</v>
      </c>
      <c r="L465">
        <f t="shared" si="39"/>
        <v>4</v>
      </c>
    </row>
    <row r="466" spans="1:12" x14ac:dyDescent="0.25">
      <c r="A466" t="s">
        <v>115</v>
      </c>
      <c r="B466" t="s">
        <v>153</v>
      </c>
      <c r="C466" t="s">
        <v>47</v>
      </c>
      <c r="D466" s="1">
        <v>41863</v>
      </c>
      <c r="E466" s="1">
        <v>41864</v>
      </c>
      <c r="F466">
        <v>526.79999999999995</v>
      </c>
      <c r="G466" t="str">
        <f t="shared" si="35"/>
        <v>AnnaAugustowska</v>
      </c>
      <c r="H466">
        <f>COUNTIF($G$2:G1465,G466)</f>
        <v>9</v>
      </c>
      <c r="I466">
        <f t="shared" si="36"/>
        <v>2</v>
      </c>
      <c r="J466">
        <f t="shared" si="37"/>
        <v>580.79999999999995</v>
      </c>
      <c r="K466" t="str">
        <f t="shared" si="38"/>
        <v>Sierpień</v>
      </c>
      <c r="L466">
        <f t="shared" si="39"/>
        <v>1</v>
      </c>
    </row>
    <row r="467" spans="1:12" x14ac:dyDescent="0.25">
      <c r="A467" t="s">
        <v>93</v>
      </c>
      <c r="B467" t="s">
        <v>124</v>
      </c>
      <c r="C467" t="s">
        <v>24</v>
      </c>
      <c r="D467" s="1">
        <v>41863</v>
      </c>
      <c r="E467" s="1">
        <v>41865</v>
      </c>
      <c r="F467">
        <v>588.70000000000005</v>
      </c>
      <c r="G467" t="str">
        <f t="shared" si="35"/>
        <v>ZofiaBudzianowska</v>
      </c>
      <c r="H467">
        <f>COUNTIF($G$2:G1466,G467)</f>
        <v>16</v>
      </c>
      <c r="I467">
        <f t="shared" si="36"/>
        <v>3</v>
      </c>
      <c r="J467">
        <f t="shared" si="37"/>
        <v>666.7</v>
      </c>
      <c r="K467" t="str">
        <f t="shared" si="38"/>
        <v>Sierpień</v>
      </c>
      <c r="L467">
        <f t="shared" si="39"/>
        <v>2</v>
      </c>
    </row>
    <row r="468" spans="1:12" x14ac:dyDescent="0.25">
      <c r="A468" t="s">
        <v>79</v>
      </c>
      <c r="B468" t="s">
        <v>80</v>
      </c>
      <c r="C468" t="s">
        <v>24</v>
      </c>
      <c r="D468" s="1">
        <v>41863</v>
      </c>
      <c r="E468" s="1">
        <v>41863</v>
      </c>
      <c r="F468">
        <v>290.7</v>
      </c>
      <c r="G468" t="str">
        <f t="shared" si="35"/>
        <v>EustachyBydgoski</v>
      </c>
      <c r="H468">
        <f>COUNTIF($G$2:G1467,G468)</f>
        <v>6</v>
      </c>
      <c r="I468">
        <f t="shared" si="36"/>
        <v>1</v>
      </c>
      <c r="J468">
        <f t="shared" si="37"/>
        <v>320.7</v>
      </c>
      <c r="K468" t="str">
        <f t="shared" si="38"/>
        <v>Sierpień</v>
      </c>
      <c r="L468">
        <f t="shared" si="39"/>
        <v>0</v>
      </c>
    </row>
    <row r="469" spans="1:12" x14ac:dyDescent="0.25">
      <c r="A469" t="s">
        <v>84</v>
      </c>
      <c r="B469" t="s">
        <v>85</v>
      </c>
      <c r="C469" t="s">
        <v>66</v>
      </c>
      <c r="D469" s="1">
        <v>41863</v>
      </c>
      <c r="E469" s="1">
        <v>41865</v>
      </c>
      <c r="F469">
        <v>663.7</v>
      </c>
      <c r="G469" t="str">
        <f t="shared" si="35"/>
        <v>EdwinaElawa</v>
      </c>
      <c r="H469">
        <f>COUNTIF($G$2:G1468,G469)</f>
        <v>12</v>
      </c>
      <c r="I469">
        <f t="shared" si="36"/>
        <v>3</v>
      </c>
      <c r="J469">
        <f t="shared" si="37"/>
        <v>741.7</v>
      </c>
      <c r="K469" t="str">
        <f t="shared" si="38"/>
        <v>Sierpień</v>
      </c>
      <c r="L469">
        <f t="shared" si="39"/>
        <v>2</v>
      </c>
    </row>
    <row r="470" spans="1:12" x14ac:dyDescent="0.25">
      <c r="A470" t="s">
        <v>28</v>
      </c>
      <c r="B470" t="s">
        <v>60</v>
      </c>
      <c r="C470" t="s">
        <v>38</v>
      </c>
      <c r="D470" s="1">
        <v>41863</v>
      </c>
      <c r="E470" s="1">
        <v>41865</v>
      </c>
      <c r="F470">
        <v>536.79999999999995</v>
      </c>
      <c r="G470" t="str">
        <f t="shared" si="35"/>
        <v>MarzenaGrab</v>
      </c>
      <c r="H470">
        <f>COUNTIF($G$2:G1469,G470)</f>
        <v>12</v>
      </c>
      <c r="I470">
        <f t="shared" si="36"/>
        <v>3</v>
      </c>
      <c r="J470">
        <f t="shared" si="37"/>
        <v>614.79999999999995</v>
      </c>
      <c r="K470" t="str">
        <f t="shared" si="38"/>
        <v>Sierpień</v>
      </c>
      <c r="L470">
        <f t="shared" si="39"/>
        <v>2</v>
      </c>
    </row>
    <row r="471" spans="1:12" x14ac:dyDescent="0.25">
      <c r="A471" t="s">
        <v>9</v>
      </c>
      <c r="B471" t="s">
        <v>10</v>
      </c>
      <c r="C471" t="s">
        <v>47</v>
      </c>
      <c r="D471" s="1">
        <v>41863</v>
      </c>
      <c r="E471" s="1">
        <v>41864</v>
      </c>
      <c r="F471">
        <v>526.79999999999995</v>
      </c>
      <c r="G471" t="str">
        <f t="shared" si="35"/>
        <v>JustynaKolska</v>
      </c>
      <c r="H471">
        <f>COUNTIF($G$2:G1470,G471)</f>
        <v>8</v>
      </c>
      <c r="I471">
        <f t="shared" si="36"/>
        <v>2</v>
      </c>
      <c r="J471">
        <f t="shared" si="37"/>
        <v>580.79999999999995</v>
      </c>
      <c r="K471" t="str">
        <f t="shared" si="38"/>
        <v>Sierpień</v>
      </c>
      <c r="L471">
        <f t="shared" si="39"/>
        <v>1</v>
      </c>
    </row>
    <row r="472" spans="1:12" x14ac:dyDescent="0.25">
      <c r="A472" t="s">
        <v>73</v>
      </c>
      <c r="B472" t="s">
        <v>74</v>
      </c>
      <c r="C472" t="s">
        <v>8</v>
      </c>
      <c r="D472" s="1">
        <v>41863</v>
      </c>
      <c r="E472" s="1">
        <v>41864</v>
      </c>
      <c r="F472">
        <v>891</v>
      </c>
      <c r="G472" t="str">
        <f t="shared" si="35"/>
        <v>WojciechKrokus</v>
      </c>
      <c r="H472">
        <f>COUNTIF($G$2:G1471,G472)</f>
        <v>10</v>
      </c>
      <c r="I472">
        <f t="shared" si="36"/>
        <v>2</v>
      </c>
      <c r="J472">
        <f t="shared" si="37"/>
        <v>945</v>
      </c>
      <c r="K472" t="str">
        <f t="shared" si="38"/>
        <v>Sierpień</v>
      </c>
      <c r="L472">
        <f t="shared" si="39"/>
        <v>1</v>
      </c>
    </row>
    <row r="473" spans="1:12" x14ac:dyDescent="0.25">
      <c r="A473" t="s">
        <v>73</v>
      </c>
      <c r="B473" t="s">
        <v>104</v>
      </c>
      <c r="C473" t="s">
        <v>17</v>
      </c>
      <c r="D473" s="1">
        <v>41863</v>
      </c>
      <c r="E473" s="1">
        <v>41867</v>
      </c>
      <c r="F473">
        <v>1321.5</v>
      </c>
      <c r="G473" t="str">
        <f t="shared" si="35"/>
        <v>WojciechMagierowcz</v>
      </c>
      <c r="H473">
        <f>COUNTIF($G$2:G1472,G473)</f>
        <v>8</v>
      </c>
      <c r="I473">
        <f t="shared" si="36"/>
        <v>5</v>
      </c>
      <c r="J473">
        <f t="shared" si="37"/>
        <v>1447.5</v>
      </c>
      <c r="K473" t="str">
        <f t="shared" si="38"/>
        <v>Sierpień</v>
      </c>
      <c r="L473">
        <f t="shared" si="39"/>
        <v>4</v>
      </c>
    </row>
    <row r="474" spans="1:12" x14ac:dyDescent="0.25">
      <c r="A474" t="s">
        <v>86</v>
      </c>
      <c r="B474" t="s">
        <v>87</v>
      </c>
      <c r="C474" t="s">
        <v>72</v>
      </c>
      <c r="D474" s="1">
        <v>41863</v>
      </c>
      <c r="E474" s="1">
        <v>41863</v>
      </c>
      <c r="F474">
        <v>494.7</v>
      </c>
      <c r="G474" t="str">
        <f t="shared" si="35"/>
        <v>AdamMarkowski</v>
      </c>
      <c r="H474">
        <f>COUNTIF($G$2:G1473,G474)</f>
        <v>8</v>
      </c>
      <c r="I474">
        <f t="shared" si="36"/>
        <v>1</v>
      </c>
      <c r="J474">
        <f t="shared" si="37"/>
        <v>524.70000000000005</v>
      </c>
      <c r="K474" t="str">
        <f t="shared" si="38"/>
        <v>Sierpień</v>
      </c>
      <c r="L474">
        <f t="shared" si="39"/>
        <v>0</v>
      </c>
    </row>
    <row r="475" spans="1:12" x14ac:dyDescent="0.25">
      <c r="A475" t="s">
        <v>145</v>
      </c>
      <c r="B475" t="s">
        <v>146</v>
      </c>
      <c r="C475" t="s">
        <v>30</v>
      </c>
      <c r="D475" s="1">
        <v>41863</v>
      </c>
      <c r="E475" s="1">
        <v>41867</v>
      </c>
      <c r="F475">
        <v>688.5</v>
      </c>
      <c r="G475" t="str">
        <f t="shared" si="35"/>
        <v>ZytaMazurkiewicz</v>
      </c>
      <c r="H475">
        <f>COUNTIF($G$2:G1474,G475)</f>
        <v>7</v>
      </c>
      <c r="I475">
        <f t="shared" si="36"/>
        <v>5</v>
      </c>
      <c r="J475">
        <f t="shared" si="37"/>
        <v>814.5</v>
      </c>
      <c r="K475" t="str">
        <f t="shared" si="38"/>
        <v>Sierpień</v>
      </c>
      <c r="L475">
        <f t="shared" si="39"/>
        <v>4</v>
      </c>
    </row>
    <row r="476" spans="1:12" x14ac:dyDescent="0.25">
      <c r="A476" t="s">
        <v>25</v>
      </c>
      <c r="B476" t="s">
        <v>35</v>
      </c>
      <c r="C476" t="s">
        <v>72</v>
      </c>
      <c r="D476" s="1">
        <v>41863</v>
      </c>
      <c r="E476" s="1">
        <v>41863</v>
      </c>
      <c r="F476">
        <v>494.7</v>
      </c>
      <c r="G476" t="str">
        <f t="shared" si="35"/>
        <v>JerzyMisiek</v>
      </c>
      <c r="H476">
        <f>COUNTIF($G$2:G1475,G476)</f>
        <v>11</v>
      </c>
      <c r="I476">
        <f t="shared" si="36"/>
        <v>1</v>
      </c>
      <c r="J476">
        <f t="shared" si="37"/>
        <v>524.70000000000005</v>
      </c>
      <c r="K476" t="str">
        <f t="shared" si="38"/>
        <v>Sierpień</v>
      </c>
      <c r="L476">
        <f t="shared" si="39"/>
        <v>0</v>
      </c>
    </row>
    <row r="477" spans="1:12" x14ac:dyDescent="0.25">
      <c r="A477" t="s">
        <v>119</v>
      </c>
      <c r="B477" t="s">
        <v>120</v>
      </c>
      <c r="C477" t="s">
        <v>47</v>
      </c>
      <c r="D477" s="1">
        <v>41863</v>
      </c>
      <c r="E477" s="1">
        <v>41865</v>
      </c>
      <c r="F477">
        <v>689.8</v>
      </c>
      <c r="G477" t="str">
        <f t="shared" si="35"/>
        <v>MalwinaPapkin</v>
      </c>
      <c r="H477">
        <f>COUNTIF($G$2:G1476,G477)</f>
        <v>11</v>
      </c>
      <c r="I477">
        <f t="shared" si="36"/>
        <v>3</v>
      </c>
      <c r="J477">
        <f t="shared" si="37"/>
        <v>767.8</v>
      </c>
      <c r="K477" t="str">
        <f t="shared" si="38"/>
        <v>Sierpień</v>
      </c>
      <c r="L477">
        <f t="shared" si="39"/>
        <v>2</v>
      </c>
    </row>
    <row r="478" spans="1:12" x14ac:dyDescent="0.25">
      <c r="A478" t="s">
        <v>91</v>
      </c>
      <c r="B478" t="s">
        <v>92</v>
      </c>
      <c r="C478" t="s">
        <v>14</v>
      </c>
      <c r="D478" s="1">
        <v>41863</v>
      </c>
      <c r="E478" s="1">
        <v>41867</v>
      </c>
      <c r="F478">
        <v>674.5</v>
      </c>
      <c r="G478" t="str">
        <f t="shared" si="35"/>
        <v>JanRzymski</v>
      </c>
      <c r="H478">
        <f>COUNTIF($G$2:G1477,G478)</f>
        <v>13</v>
      </c>
      <c r="I478">
        <f t="shared" si="36"/>
        <v>5</v>
      </c>
      <c r="J478">
        <f t="shared" si="37"/>
        <v>800.5</v>
      </c>
      <c r="K478" t="str">
        <f t="shared" si="38"/>
        <v>Sierpień</v>
      </c>
      <c r="L478">
        <f t="shared" si="39"/>
        <v>4</v>
      </c>
    </row>
    <row r="479" spans="1:12" x14ac:dyDescent="0.25">
      <c r="A479" t="s">
        <v>93</v>
      </c>
      <c r="B479" t="s">
        <v>94</v>
      </c>
      <c r="C479" t="s">
        <v>66</v>
      </c>
      <c r="D479" s="1">
        <v>41863</v>
      </c>
      <c r="E479" s="1">
        <v>41865</v>
      </c>
      <c r="F479">
        <v>663.7</v>
      </c>
      <c r="G479" t="str">
        <f t="shared" si="35"/>
        <v>ZofiaSeredycka</v>
      </c>
      <c r="H479">
        <f>COUNTIF($G$2:G1478,G479)</f>
        <v>15</v>
      </c>
      <c r="I479">
        <f t="shared" si="36"/>
        <v>3</v>
      </c>
      <c r="J479">
        <f t="shared" si="37"/>
        <v>741.7</v>
      </c>
      <c r="K479" t="str">
        <f t="shared" si="38"/>
        <v>Sierpień</v>
      </c>
      <c r="L479">
        <f t="shared" si="39"/>
        <v>2</v>
      </c>
    </row>
    <row r="480" spans="1:12" x14ac:dyDescent="0.25">
      <c r="A480" t="s">
        <v>70</v>
      </c>
      <c r="B480" t="s">
        <v>117</v>
      </c>
      <c r="C480" t="s">
        <v>59</v>
      </c>
      <c r="D480" s="1">
        <v>41863</v>
      </c>
      <c r="E480" s="1">
        <v>41865</v>
      </c>
      <c r="F480">
        <v>760</v>
      </c>
      <c r="G480" t="str">
        <f t="shared" si="35"/>
        <v>MarekTrzeski</v>
      </c>
      <c r="H480">
        <f>COUNTIF($G$2:G1479,G480)</f>
        <v>9</v>
      </c>
      <c r="I480">
        <f t="shared" si="36"/>
        <v>3</v>
      </c>
      <c r="J480">
        <f t="shared" si="37"/>
        <v>838</v>
      </c>
      <c r="K480" t="str">
        <f t="shared" si="38"/>
        <v>Sierpień</v>
      </c>
      <c r="L480">
        <f t="shared" si="39"/>
        <v>2</v>
      </c>
    </row>
    <row r="481" spans="1:12" x14ac:dyDescent="0.25">
      <c r="A481" t="s">
        <v>20</v>
      </c>
      <c r="B481" t="s">
        <v>21</v>
      </c>
      <c r="C481" t="s">
        <v>47</v>
      </c>
      <c r="D481" s="1">
        <v>41863</v>
      </c>
      <c r="E481" s="1">
        <v>41867</v>
      </c>
      <c r="F481">
        <v>1015.8</v>
      </c>
      <c r="G481" t="str">
        <f t="shared" si="35"/>
        <v>KamilZabrzeski</v>
      </c>
      <c r="H481">
        <f>COUNTIF($G$2:G1480,G481)</f>
        <v>13</v>
      </c>
      <c r="I481">
        <f t="shared" si="36"/>
        <v>5</v>
      </c>
      <c r="J481">
        <f t="shared" si="37"/>
        <v>1141.8</v>
      </c>
      <c r="K481" t="str">
        <f t="shared" si="38"/>
        <v>Sierpień</v>
      </c>
      <c r="L481">
        <f t="shared" si="39"/>
        <v>4</v>
      </c>
    </row>
    <row r="482" spans="1:12" x14ac:dyDescent="0.25">
      <c r="A482" t="s">
        <v>25</v>
      </c>
      <c r="B482" t="s">
        <v>35</v>
      </c>
      <c r="C482" t="s">
        <v>47</v>
      </c>
      <c r="D482" s="1">
        <v>41865</v>
      </c>
      <c r="E482" s="1">
        <v>41865</v>
      </c>
      <c r="F482">
        <v>363.8</v>
      </c>
      <c r="G482" t="str">
        <f t="shared" si="35"/>
        <v>JerzyMisiek</v>
      </c>
      <c r="H482">
        <f>COUNTIF($G$2:G1481,G482)</f>
        <v>11</v>
      </c>
      <c r="I482">
        <f t="shared" si="36"/>
        <v>1</v>
      </c>
      <c r="J482">
        <f t="shared" si="37"/>
        <v>393.8</v>
      </c>
      <c r="K482" t="str">
        <f t="shared" si="38"/>
        <v>Sierpień</v>
      </c>
      <c r="L482">
        <f t="shared" si="39"/>
        <v>0</v>
      </c>
    </row>
    <row r="483" spans="1:12" x14ac:dyDescent="0.25">
      <c r="A483" t="s">
        <v>93</v>
      </c>
      <c r="B483" t="s">
        <v>124</v>
      </c>
      <c r="C483" t="s">
        <v>8</v>
      </c>
      <c r="D483" s="1">
        <v>41869</v>
      </c>
      <c r="E483" s="1">
        <v>41871</v>
      </c>
      <c r="F483">
        <v>1102</v>
      </c>
      <c r="G483" t="str">
        <f t="shared" si="35"/>
        <v>ZofiaBudzianowska</v>
      </c>
      <c r="H483">
        <f>COUNTIF($G$2:G1482,G483)</f>
        <v>16</v>
      </c>
      <c r="I483">
        <f t="shared" si="36"/>
        <v>3</v>
      </c>
      <c r="J483">
        <f t="shared" si="37"/>
        <v>1180</v>
      </c>
      <c r="K483" t="str">
        <f t="shared" si="38"/>
        <v>Sierpień</v>
      </c>
      <c r="L483">
        <f t="shared" si="39"/>
        <v>2</v>
      </c>
    </row>
    <row r="484" spans="1:12" x14ac:dyDescent="0.25">
      <c r="A484" t="s">
        <v>54</v>
      </c>
      <c r="B484" t="s">
        <v>133</v>
      </c>
      <c r="C484" t="s">
        <v>24</v>
      </c>
      <c r="D484" s="1">
        <v>41869</v>
      </c>
      <c r="E484" s="1">
        <v>41873</v>
      </c>
      <c r="F484">
        <v>886.7</v>
      </c>
      <c r="G484" t="str">
        <f t="shared" si="35"/>
        <v>PaulinaDok</v>
      </c>
      <c r="H484">
        <f>COUNTIF($G$2:G1483,G484)</f>
        <v>7</v>
      </c>
      <c r="I484">
        <f t="shared" si="36"/>
        <v>5</v>
      </c>
      <c r="J484">
        <f t="shared" si="37"/>
        <v>1012.7</v>
      </c>
      <c r="K484" t="str">
        <f t="shared" si="38"/>
        <v>Sierpień</v>
      </c>
      <c r="L484">
        <f t="shared" si="39"/>
        <v>4</v>
      </c>
    </row>
    <row r="485" spans="1:12" x14ac:dyDescent="0.25">
      <c r="A485" t="s">
        <v>70</v>
      </c>
      <c r="B485" t="s">
        <v>71</v>
      </c>
      <c r="C485" t="s">
        <v>11</v>
      </c>
      <c r="D485" s="1">
        <v>41869</v>
      </c>
      <c r="E485" s="1">
        <v>41870</v>
      </c>
      <c r="F485">
        <v>295.39999999999998</v>
      </c>
      <c r="G485" t="str">
        <f t="shared" si="35"/>
        <v>MarekHolski</v>
      </c>
      <c r="H485">
        <f>COUNTIF($G$2:G1484,G485)</f>
        <v>7</v>
      </c>
      <c r="I485">
        <f t="shared" si="36"/>
        <v>2</v>
      </c>
      <c r="J485">
        <f t="shared" si="37"/>
        <v>349.4</v>
      </c>
      <c r="K485" t="str">
        <f t="shared" si="38"/>
        <v>Sierpień</v>
      </c>
      <c r="L485">
        <f t="shared" si="39"/>
        <v>1</v>
      </c>
    </row>
    <row r="486" spans="1:12" x14ac:dyDescent="0.25">
      <c r="A486" t="s">
        <v>86</v>
      </c>
      <c r="B486" t="s">
        <v>87</v>
      </c>
      <c r="C486" t="s">
        <v>8</v>
      </c>
      <c r="D486" s="1">
        <v>41869</v>
      </c>
      <c r="E486" s="1">
        <v>41870</v>
      </c>
      <c r="F486">
        <v>891</v>
      </c>
      <c r="G486" t="str">
        <f t="shared" si="35"/>
        <v>AdamMarkowski</v>
      </c>
      <c r="H486">
        <f>COUNTIF($G$2:G1485,G486)</f>
        <v>8</v>
      </c>
      <c r="I486">
        <f t="shared" si="36"/>
        <v>2</v>
      </c>
      <c r="J486">
        <f t="shared" si="37"/>
        <v>945</v>
      </c>
      <c r="K486" t="str">
        <f t="shared" si="38"/>
        <v>Sierpień</v>
      </c>
      <c r="L486">
        <f t="shared" si="39"/>
        <v>1</v>
      </c>
    </row>
    <row r="487" spans="1:12" x14ac:dyDescent="0.25">
      <c r="A487" t="s">
        <v>156</v>
      </c>
      <c r="B487" t="s">
        <v>157</v>
      </c>
      <c r="C487" t="s">
        <v>47</v>
      </c>
      <c r="D487" s="1">
        <v>41869</v>
      </c>
      <c r="E487" s="1">
        <v>41871</v>
      </c>
      <c r="F487">
        <v>689.8</v>
      </c>
      <c r="G487" t="str">
        <f t="shared" si="35"/>
        <v>IrmaOpoczna</v>
      </c>
      <c r="H487">
        <f>COUNTIF($G$2:G1486,G487)</f>
        <v>9</v>
      </c>
      <c r="I487">
        <f t="shared" si="36"/>
        <v>3</v>
      </c>
      <c r="J487">
        <f t="shared" si="37"/>
        <v>767.8</v>
      </c>
      <c r="K487" t="str">
        <f t="shared" si="38"/>
        <v>Sierpień</v>
      </c>
      <c r="L487">
        <f t="shared" si="39"/>
        <v>2</v>
      </c>
    </row>
    <row r="488" spans="1:12" x14ac:dyDescent="0.25">
      <c r="A488" t="s">
        <v>113</v>
      </c>
      <c r="B488" t="s">
        <v>114</v>
      </c>
      <c r="C488" t="s">
        <v>17</v>
      </c>
      <c r="D488" s="1">
        <v>41869</v>
      </c>
      <c r="E488" s="1">
        <v>41871</v>
      </c>
      <c r="F488">
        <v>911.5</v>
      </c>
      <c r="G488" t="str">
        <f t="shared" si="35"/>
        <v>TomaszRzepka</v>
      </c>
      <c r="H488">
        <f>COUNTIF($G$2:G1487,G488)</f>
        <v>17</v>
      </c>
      <c r="I488">
        <f t="shared" si="36"/>
        <v>3</v>
      </c>
      <c r="J488">
        <f t="shared" si="37"/>
        <v>989.5</v>
      </c>
      <c r="K488" t="str">
        <f t="shared" si="38"/>
        <v>Sierpień</v>
      </c>
      <c r="L488">
        <f t="shared" si="39"/>
        <v>2</v>
      </c>
    </row>
    <row r="489" spans="1:12" x14ac:dyDescent="0.25">
      <c r="A489" t="s">
        <v>15</v>
      </c>
      <c r="B489" t="s">
        <v>44</v>
      </c>
      <c r="C489" t="s">
        <v>30</v>
      </c>
      <c r="D489" s="1">
        <v>41875</v>
      </c>
      <c r="E489" s="1">
        <v>41877</v>
      </c>
      <c r="F489">
        <v>450.5</v>
      </c>
      <c r="G489" t="str">
        <f t="shared" si="35"/>
        <v>PiotrArmowicz</v>
      </c>
      <c r="H489">
        <f>COUNTIF($G$2:G1488,G489)</f>
        <v>10</v>
      </c>
      <c r="I489">
        <f t="shared" si="36"/>
        <v>3</v>
      </c>
      <c r="J489">
        <f t="shared" si="37"/>
        <v>528.5</v>
      </c>
      <c r="K489" t="str">
        <f t="shared" si="38"/>
        <v>Sierpień</v>
      </c>
      <c r="L489">
        <f t="shared" si="39"/>
        <v>2</v>
      </c>
    </row>
    <row r="490" spans="1:12" x14ac:dyDescent="0.25">
      <c r="A490" t="s">
        <v>6</v>
      </c>
      <c r="B490" t="s">
        <v>7</v>
      </c>
      <c r="C490" t="s">
        <v>8</v>
      </c>
      <c r="D490" s="1">
        <v>41875</v>
      </c>
      <c r="E490" s="1">
        <v>41879</v>
      </c>
      <c r="F490">
        <v>1524</v>
      </c>
      <c r="G490" t="str">
        <f t="shared" si="35"/>
        <v>KarolinaArska</v>
      </c>
      <c r="H490">
        <f>COUNTIF($G$2:G1489,G490)</f>
        <v>12</v>
      </c>
      <c r="I490">
        <f t="shared" si="36"/>
        <v>5</v>
      </c>
      <c r="J490">
        <f t="shared" si="37"/>
        <v>1650</v>
      </c>
      <c r="K490" t="str">
        <f t="shared" si="38"/>
        <v>Sierpień</v>
      </c>
      <c r="L490">
        <f t="shared" si="39"/>
        <v>4</v>
      </c>
    </row>
    <row r="491" spans="1:12" x14ac:dyDescent="0.25">
      <c r="A491" t="s">
        <v>33</v>
      </c>
      <c r="B491" t="s">
        <v>141</v>
      </c>
      <c r="C491" t="s">
        <v>17</v>
      </c>
      <c r="D491" s="1">
        <v>41875</v>
      </c>
      <c r="E491" s="1">
        <v>41876</v>
      </c>
      <c r="F491">
        <v>706.5</v>
      </c>
      <c r="G491" t="str">
        <f t="shared" si="35"/>
        <v>AndrzejBarcz</v>
      </c>
      <c r="H491">
        <f>COUNTIF($G$2:G1490,G491)</f>
        <v>7</v>
      </c>
      <c r="I491">
        <f t="shared" si="36"/>
        <v>2</v>
      </c>
      <c r="J491">
        <f t="shared" si="37"/>
        <v>760.5</v>
      </c>
      <c r="K491" t="str">
        <f t="shared" si="38"/>
        <v>Sierpień</v>
      </c>
      <c r="L491">
        <f t="shared" si="39"/>
        <v>1</v>
      </c>
    </row>
    <row r="492" spans="1:12" x14ac:dyDescent="0.25">
      <c r="A492" t="s">
        <v>131</v>
      </c>
      <c r="B492" t="s">
        <v>154</v>
      </c>
      <c r="C492" t="s">
        <v>19</v>
      </c>
      <c r="D492" s="1">
        <v>41875</v>
      </c>
      <c r="E492" s="1">
        <v>41879</v>
      </c>
      <c r="F492">
        <v>1077.4000000000001</v>
      </c>
      <c r="G492" t="str">
        <f t="shared" si="35"/>
        <v>WiktorBudzis</v>
      </c>
      <c r="H492">
        <f>COUNTIF($G$2:G1491,G492)</f>
        <v>12</v>
      </c>
      <c r="I492">
        <f t="shared" si="36"/>
        <v>5</v>
      </c>
      <c r="J492">
        <f t="shared" si="37"/>
        <v>1203.4000000000001</v>
      </c>
      <c r="K492" t="str">
        <f t="shared" si="38"/>
        <v>Sierpień</v>
      </c>
      <c r="L492">
        <f t="shared" si="39"/>
        <v>4</v>
      </c>
    </row>
    <row r="493" spans="1:12" x14ac:dyDescent="0.25">
      <c r="A493" t="s">
        <v>97</v>
      </c>
      <c r="B493" t="s">
        <v>98</v>
      </c>
      <c r="C493" t="s">
        <v>8</v>
      </c>
      <c r="D493" s="1">
        <v>41875</v>
      </c>
      <c r="E493" s="1">
        <v>41876</v>
      </c>
      <c r="F493">
        <v>891</v>
      </c>
      <c r="G493" t="str">
        <f t="shared" si="35"/>
        <v>JanuszJurkicz</v>
      </c>
      <c r="H493">
        <f>COUNTIF($G$2:G1492,G493)</f>
        <v>5</v>
      </c>
      <c r="I493">
        <f t="shared" si="36"/>
        <v>2</v>
      </c>
      <c r="J493">
        <f t="shared" si="37"/>
        <v>945</v>
      </c>
      <c r="K493" t="str">
        <f t="shared" si="38"/>
        <v>Sierpień</v>
      </c>
      <c r="L493">
        <f t="shared" si="39"/>
        <v>1</v>
      </c>
    </row>
    <row r="494" spans="1:12" x14ac:dyDescent="0.25">
      <c r="A494" t="s">
        <v>126</v>
      </c>
      <c r="B494" t="s">
        <v>127</v>
      </c>
      <c r="C494" t="s">
        <v>17</v>
      </c>
      <c r="D494" s="1">
        <v>41875</v>
      </c>
      <c r="E494" s="1">
        <v>41878</v>
      </c>
      <c r="F494">
        <v>1116.5</v>
      </c>
      <c r="G494" t="str">
        <f t="shared" si="35"/>
        <v>KacperKrajewski</v>
      </c>
      <c r="H494">
        <f>COUNTIF($G$2:G1493,G494)</f>
        <v>10</v>
      </c>
      <c r="I494">
        <f t="shared" si="36"/>
        <v>4</v>
      </c>
      <c r="J494">
        <f t="shared" si="37"/>
        <v>1218.5</v>
      </c>
      <c r="K494" t="str">
        <f t="shared" si="38"/>
        <v>Sierpień</v>
      </c>
      <c r="L494">
        <f t="shared" si="39"/>
        <v>3</v>
      </c>
    </row>
    <row r="495" spans="1:12" x14ac:dyDescent="0.25">
      <c r="A495" t="s">
        <v>9</v>
      </c>
      <c r="B495" t="s">
        <v>103</v>
      </c>
      <c r="C495" t="s">
        <v>30</v>
      </c>
      <c r="D495" s="1">
        <v>41875</v>
      </c>
      <c r="E495" s="1">
        <v>41879</v>
      </c>
      <c r="F495">
        <v>688.5</v>
      </c>
      <c r="G495" t="str">
        <f t="shared" si="35"/>
        <v>JustynaLaska</v>
      </c>
      <c r="H495">
        <f>COUNTIF($G$2:G1494,G495)</f>
        <v>15</v>
      </c>
      <c r="I495">
        <f t="shared" si="36"/>
        <v>5</v>
      </c>
      <c r="J495">
        <f t="shared" si="37"/>
        <v>814.5</v>
      </c>
      <c r="K495" t="str">
        <f t="shared" si="38"/>
        <v>Sierpień</v>
      </c>
      <c r="L495">
        <f t="shared" si="39"/>
        <v>4</v>
      </c>
    </row>
    <row r="496" spans="1:12" x14ac:dyDescent="0.25">
      <c r="A496" t="s">
        <v>156</v>
      </c>
      <c r="B496" t="s">
        <v>157</v>
      </c>
      <c r="C496" t="s">
        <v>17</v>
      </c>
      <c r="D496" s="1">
        <v>41875</v>
      </c>
      <c r="E496" s="1">
        <v>41878</v>
      </c>
      <c r="F496">
        <v>1116.5</v>
      </c>
      <c r="G496" t="str">
        <f t="shared" si="35"/>
        <v>IrmaOpoczna</v>
      </c>
      <c r="H496">
        <f>COUNTIF($G$2:G1495,G496)</f>
        <v>9</v>
      </c>
      <c r="I496">
        <f t="shared" si="36"/>
        <v>4</v>
      </c>
      <c r="J496">
        <f t="shared" si="37"/>
        <v>1218.5</v>
      </c>
      <c r="K496" t="str">
        <f t="shared" si="38"/>
        <v>Sierpień</v>
      </c>
      <c r="L496">
        <f t="shared" si="39"/>
        <v>3</v>
      </c>
    </row>
    <row r="497" spans="1:12" x14ac:dyDescent="0.25">
      <c r="A497" t="s">
        <v>134</v>
      </c>
      <c r="B497" t="s">
        <v>149</v>
      </c>
      <c r="C497" t="s">
        <v>24</v>
      </c>
      <c r="D497" s="1">
        <v>41875</v>
      </c>
      <c r="E497" s="1">
        <v>41879</v>
      </c>
      <c r="F497">
        <v>886.7</v>
      </c>
      <c r="G497" t="str">
        <f t="shared" si="35"/>
        <v>ZuzannaPiotrkowska</v>
      </c>
      <c r="H497">
        <f>COUNTIF($G$2:G1496,G497)</f>
        <v>15</v>
      </c>
      <c r="I497">
        <f t="shared" si="36"/>
        <v>5</v>
      </c>
      <c r="J497">
        <f t="shared" si="37"/>
        <v>1012.7</v>
      </c>
      <c r="K497" t="str">
        <f t="shared" si="38"/>
        <v>Sierpień</v>
      </c>
      <c r="L497">
        <f t="shared" si="39"/>
        <v>4</v>
      </c>
    </row>
    <row r="498" spans="1:12" x14ac:dyDescent="0.25">
      <c r="A498" t="s">
        <v>113</v>
      </c>
      <c r="B498" t="s">
        <v>114</v>
      </c>
      <c r="C498" t="s">
        <v>72</v>
      </c>
      <c r="D498" s="1">
        <v>41875</v>
      </c>
      <c r="E498" s="1">
        <v>41877</v>
      </c>
      <c r="F498">
        <v>892.7</v>
      </c>
      <c r="G498" t="str">
        <f t="shared" si="35"/>
        <v>TomaszRzepka</v>
      </c>
      <c r="H498">
        <f>COUNTIF($G$2:G1497,G498)</f>
        <v>17</v>
      </c>
      <c r="I498">
        <f t="shared" si="36"/>
        <v>3</v>
      </c>
      <c r="J498">
        <f t="shared" si="37"/>
        <v>970.7</v>
      </c>
      <c r="K498" t="str">
        <f t="shared" si="38"/>
        <v>Sierpień</v>
      </c>
      <c r="L498">
        <f t="shared" si="39"/>
        <v>2</v>
      </c>
    </row>
    <row r="499" spans="1:12" x14ac:dyDescent="0.25">
      <c r="A499" t="s">
        <v>86</v>
      </c>
      <c r="B499" t="s">
        <v>136</v>
      </c>
      <c r="C499" t="s">
        <v>14</v>
      </c>
      <c r="D499" s="1">
        <v>41875</v>
      </c>
      <c r="E499" s="1">
        <v>41879</v>
      </c>
      <c r="F499">
        <v>674.5</v>
      </c>
      <c r="G499" t="str">
        <f t="shared" si="35"/>
        <v>AdamWradoch</v>
      </c>
      <c r="H499">
        <f>COUNTIF($G$2:G1498,G499)</f>
        <v>11</v>
      </c>
      <c r="I499">
        <f t="shared" si="36"/>
        <v>5</v>
      </c>
      <c r="J499">
        <f t="shared" si="37"/>
        <v>800.5</v>
      </c>
      <c r="K499" t="str">
        <f t="shared" si="38"/>
        <v>Sierpień</v>
      </c>
      <c r="L499">
        <f t="shared" si="39"/>
        <v>4</v>
      </c>
    </row>
    <row r="500" spans="1:12" x14ac:dyDescent="0.25">
      <c r="A500" t="s">
        <v>50</v>
      </c>
      <c r="B500" t="s">
        <v>51</v>
      </c>
      <c r="C500" t="s">
        <v>8</v>
      </c>
      <c r="D500" s="1">
        <v>41876</v>
      </c>
      <c r="E500" s="1">
        <v>41877</v>
      </c>
      <c r="F500">
        <v>891</v>
      </c>
      <c r="G500" t="str">
        <f t="shared" si="35"/>
        <v>OliviaGabor</v>
      </c>
      <c r="H500">
        <f>COUNTIF($G$2:G1499,G500)</f>
        <v>16</v>
      </c>
      <c r="I500">
        <f t="shared" si="36"/>
        <v>2</v>
      </c>
      <c r="J500">
        <f t="shared" si="37"/>
        <v>945</v>
      </c>
      <c r="K500" t="str">
        <f t="shared" si="38"/>
        <v>Sierpień</v>
      </c>
      <c r="L500">
        <f t="shared" si="39"/>
        <v>1</v>
      </c>
    </row>
    <row r="501" spans="1:12" x14ac:dyDescent="0.25">
      <c r="A501" t="s">
        <v>107</v>
      </c>
      <c r="B501" t="s">
        <v>108</v>
      </c>
      <c r="C501" t="s">
        <v>19</v>
      </c>
      <c r="D501" s="1">
        <v>41876</v>
      </c>
      <c r="E501" s="1">
        <v>41877</v>
      </c>
      <c r="F501">
        <v>654.4</v>
      </c>
      <c r="G501" t="str">
        <f t="shared" si="35"/>
        <v>KazimieraParczewska</v>
      </c>
      <c r="H501">
        <f>COUNTIF($G$2:G1500,G501)</f>
        <v>11</v>
      </c>
      <c r="I501">
        <f t="shared" si="36"/>
        <v>2</v>
      </c>
      <c r="J501">
        <f t="shared" si="37"/>
        <v>708.4</v>
      </c>
      <c r="K501" t="str">
        <f t="shared" si="38"/>
        <v>Sierpień</v>
      </c>
      <c r="L501">
        <f t="shared" si="39"/>
        <v>1</v>
      </c>
    </row>
    <row r="502" spans="1:12" x14ac:dyDescent="0.25">
      <c r="A502" t="s">
        <v>20</v>
      </c>
      <c r="B502" t="s">
        <v>162</v>
      </c>
      <c r="C502" t="s">
        <v>59</v>
      </c>
      <c r="D502" s="1">
        <v>41876</v>
      </c>
      <c r="E502" s="1">
        <v>41878</v>
      </c>
      <c r="F502">
        <v>760</v>
      </c>
      <c r="G502" t="str">
        <f t="shared" si="35"/>
        <v>KamilPomorski</v>
      </c>
      <c r="H502">
        <f>COUNTIF($G$2:G1501,G502)</f>
        <v>7</v>
      </c>
      <c r="I502">
        <f t="shared" si="36"/>
        <v>3</v>
      </c>
      <c r="J502">
        <f t="shared" si="37"/>
        <v>838</v>
      </c>
      <c r="K502" t="str">
        <f t="shared" si="38"/>
        <v>Sierpień</v>
      </c>
      <c r="L502">
        <f t="shared" si="39"/>
        <v>2</v>
      </c>
    </row>
    <row r="503" spans="1:12" x14ac:dyDescent="0.25">
      <c r="A503" t="s">
        <v>15</v>
      </c>
      <c r="B503" t="s">
        <v>16</v>
      </c>
      <c r="C503" t="s">
        <v>38</v>
      </c>
      <c r="D503" s="1">
        <v>41876</v>
      </c>
      <c r="E503" s="1">
        <v>41877</v>
      </c>
      <c r="F503">
        <v>407.8</v>
      </c>
      <c r="G503" t="str">
        <f t="shared" si="35"/>
        <v>PiotrRoman</v>
      </c>
      <c r="H503">
        <f>COUNTIF($G$2:G1502,G503)</f>
        <v>13</v>
      </c>
      <c r="I503">
        <f t="shared" si="36"/>
        <v>2</v>
      </c>
      <c r="J503">
        <f t="shared" si="37"/>
        <v>461.8</v>
      </c>
      <c r="K503" t="str">
        <f t="shared" si="38"/>
        <v>Sierpień</v>
      </c>
      <c r="L503">
        <f t="shared" si="39"/>
        <v>1</v>
      </c>
    </row>
    <row r="504" spans="1:12" x14ac:dyDescent="0.25">
      <c r="A504" t="s">
        <v>20</v>
      </c>
      <c r="B504" t="s">
        <v>21</v>
      </c>
      <c r="C504" t="s">
        <v>19</v>
      </c>
      <c r="D504" s="1">
        <v>41876</v>
      </c>
      <c r="E504" s="1">
        <v>41877</v>
      </c>
      <c r="F504">
        <v>654.4</v>
      </c>
      <c r="G504" t="str">
        <f t="shared" si="35"/>
        <v>KamilZabrzeski</v>
      </c>
      <c r="H504">
        <f>COUNTIF($G$2:G1503,G504)</f>
        <v>13</v>
      </c>
      <c r="I504">
        <f t="shared" si="36"/>
        <v>2</v>
      </c>
      <c r="J504">
        <f t="shared" si="37"/>
        <v>708.4</v>
      </c>
      <c r="K504" t="str">
        <f t="shared" si="38"/>
        <v>Sierpień</v>
      </c>
      <c r="L504">
        <f t="shared" si="39"/>
        <v>1</v>
      </c>
    </row>
    <row r="505" spans="1:12" x14ac:dyDescent="0.25">
      <c r="A505" t="s">
        <v>25</v>
      </c>
      <c r="B505" t="s">
        <v>26</v>
      </c>
      <c r="C505" t="s">
        <v>38</v>
      </c>
      <c r="D505" s="1">
        <v>41877</v>
      </c>
      <c r="E505" s="1">
        <v>41878</v>
      </c>
      <c r="F505">
        <v>407.8</v>
      </c>
      <c r="G505" t="str">
        <f t="shared" si="35"/>
        <v>JerzyGranica</v>
      </c>
      <c r="H505">
        <f>COUNTIF($G$2:G1504,G505)</f>
        <v>11</v>
      </c>
      <c r="I505">
        <f t="shared" si="36"/>
        <v>2</v>
      </c>
      <c r="J505">
        <f t="shared" si="37"/>
        <v>461.8</v>
      </c>
      <c r="K505" t="str">
        <f t="shared" si="38"/>
        <v>Sierpień</v>
      </c>
      <c r="L505">
        <f t="shared" si="39"/>
        <v>1</v>
      </c>
    </row>
    <row r="506" spans="1:12" x14ac:dyDescent="0.25">
      <c r="A506" t="s">
        <v>93</v>
      </c>
      <c r="B506" t="s">
        <v>106</v>
      </c>
      <c r="C506" t="s">
        <v>72</v>
      </c>
      <c r="D506" s="1">
        <v>41878</v>
      </c>
      <c r="E506" s="1">
        <v>41878</v>
      </c>
      <c r="F506">
        <v>494.7</v>
      </c>
      <c r="G506" t="str">
        <f t="shared" si="35"/>
        <v>ZofiaMaselska</v>
      </c>
      <c r="H506">
        <f>COUNTIF($G$2:G1505,G506)</f>
        <v>11</v>
      </c>
      <c r="I506">
        <f t="shared" si="36"/>
        <v>1</v>
      </c>
      <c r="J506">
        <f t="shared" si="37"/>
        <v>524.70000000000005</v>
      </c>
      <c r="K506" t="str">
        <f t="shared" si="38"/>
        <v>Sierpień</v>
      </c>
      <c r="L506">
        <f t="shared" si="39"/>
        <v>0</v>
      </c>
    </row>
    <row r="507" spans="1:12" x14ac:dyDescent="0.25">
      <c r="A507" t="s">
        <v>79</v>
      </c>
      <c r="B507" t="s">
        <v>80</v>
      </c>
      <c r="C507" t="s">
        <v>47</v>
      </c>
      <c r="D507" s="1">
        <v>41881</v>
      </c>
      <c r="E507" s="1">
        <v>41884</v>
      </c>
      <c r="F507">
        <v>852.8</v>
      </c>
      <c r="G507" t="str">
        <f t="shared" si="35"/>
        <v>EustachyBydgoski</v>
      </c>
      <c r="H507">
        <f>COUNTIF($G$2:G1506,G507)</f>
        <v>6</v>
      </c>
      <c r="I507">
        <f t="shared" si="36"/>
        <v>4</v>
      </c>
      <c r="J507">
        <f t="shared" si="37"/>
        <v>954.8</v>
      </c>
      <c r="K507" t="str">
        <f t="shared" si="38"/>
        <v>Sierpień</v>
      </c>
      <c r="L507">
        <f t="shared" si="39"/>
        <v>3</v>
      </c>
    </row>
    <row r="508" spans="1:12" x14ac:dyDescent="0.25">
      <c r="A508" t="s">
        <v>50</v>
      </c>
      <c r="B508" t="s">
        <v>51</v>
      </c>
      <c r="C508" t="s">
        <v>72</v>
      </c>
      <c r="D508" s="1">
        <v>41881</v>
      </c>
      <c r="E508" s="1">
        <v>41882</v>
      </c>
      <c r="F508">
        <v>693.7</v>
      </c>
      <c r="G508" t="str">
        <f t="shared" si="35"/>
        <v>OliviaGabor</v>
      </c>
      <c r="H508">
        <f>COUNTIF($G$2:G1507,G508)</f>
        <v>16</v>
      </c>
      <c r="I508">
        <f t="shared" si="36"/>
        <v>2</v>
      </c>
      <c r="J508">
        <f t="shared" si="37"/>
        <v>747.7</v>
      </c>
      <c r="K508" t="str">
        <f t="shared" si="38"/>
        <v>Sierpień</v>
      </c>
      <c r="L508">
        <f t="shared" si="39"/>
        <v>1</v>
      </c>
    </row>
    <row r="509" spans="1:12" x14ac:dyDescent="0.25">
      <c r="A509" t="s">
        <v>25</v>
      </c>
      <c r="B509" t="s">
        <v>26</v>
      </c>
      <c r="C509" t="s">
        <v>11</v>
      </c>
      <c r="D509" s="1">
        <v>41881</v>
      </c>
      <c r="E509" s="1">
        <v>41883</v>
      </c>
      <c r="F509">
        <v>434.4</v>
      </c>
      <c r="G509" t="str">
        <f t="shared" si="35"/>
        <v>JerzyGranica</v>
      </c>
      <c r="H509">
        <f>COUNTIF($G$2:G1508,G509)</f>
        <v>11</v>
      </c>
      <c r="I509">
        <f t="shared" si="36"/>
        <v>3</v>
      </c>
      <c r="J509">
        <f t="shared" si="37"/>
        <v>512.4</v>
      </c>
      <c r="K509" t="str">
        <f t="shared" si="38"/>
        <v>Sierpień</v>
      </c>
      <c r="L509">
        <f t="shared" si="39"/>
        <v>2</v>
      </c>
    </row>
    <row r="510" spans="1:12" x14ac:dyDescent="0.25">
      <c r="A510" t="s">
        <v>82</v>
      </c>
      <c r="B510" t="s">
        <v>125</v>
      </c>
      <c r="C510" t="s">
        <v>66</v>
      </c>
      <c r="D510" s="1">
        <v>41881</v>
      </c>
      <c r="E510" s="1">
        <v>41882</v>
      </c>
      <c r="F510">
        <v>485.7</v>
      </c>
      <c r="G510" t="str">
        <f t="shared" si="35"/>
        <v>KornelHenrykowski</v>
      </c>
      <c r="H510">
        <f>COUNTIF($G$2:G1509,G510)</f>
        <v>13</v>
      </c>
      <c r="I510">
        <f t="shared" si="36"/>
        <v>2</v>
      </c>
      <c r="J510">
        <f t="shared" si="37"/>
        <v>539.70000000000005</v>
      </c>
      <c r="K510" t="str">
        <f t="shared" si="38"/>
        <v>Sierpień</v>
      </c>
      <c r="L510">
        <f t="shared" si="39"/>
        <v>1</v>
      </c>
    </row>
    <row r="511" spans="1:12" x14ac:dyDescent="0.25">
      <c r="A511" t="s">
        <v>134</v>
      </c>
      <c r="B511" t="s">
        <v>149</v>
      </c>
      <c r="C511" t="s">
        <v>8</v>
      </c>
      <c r="D511" s="1">
        <v>41881</v>
      </c>
      <c r="E511" s="1">
        <v>41882</v>
      </c>
      <c r="F511">
        <v>891</v>
      </c>
      <c r="G511" t="str">
        <f t="shared" si="35"/>
        <v>ZuzannaPiotrkowska</v>
      </c>
      <c r="H511">
        <f>COUNTIF($G$2:G1510,G511)</f>
        <v>15</v>
      </c>
      <c r="I511">
        <f t="shared" si="36"/>
        <v>2</v>
      </c>
      <c r="J511">
        <f t="shared" si="37"/>
        <v>945</v>
      </c>
      <c r="K511" t="str">
        <f t="shared" si="38"/>
        <v>Sierpień</v>
      </c>
      <c r="L511">
        <f t="shared" si="39"/>
        <v>1</v>
      </c>
    </row>
    <row r="512" spans="1:12" x14ac:dyDescent="0.25">
      <c r="A512" t="s">
        <v>64</v>
      </c>
      <c r="B512" t="s">
        <v>65</v>
      </c>
      <c r="C512" t="s">
        <v>17</v>
      </c>
      <c r="D512" s="1">
        <v>41881</v>
      </c>
      <c r="E512" s="1">
        <v>41885</v>
      </c>
      <c r="F512">
        <v>1321.5</v>
      </c>
      <c r="G512" t="str">
        <f t="shared" si="35"/>
        <v>KarolWitkiewicz</v>
      </c>
      <c r="H512">
        <f>COUNTIF($G$2:G1511,G512)</f>
        <v>8</v>
      </c>
      <c r="I512">
        <f t="shared" si="36"/>
        <v>5</v>
      </c>
      <c r="J512">
        <f t="shared" si="37"/>
        <v>1447.5</v>
      </c>
      <c r="K512" t="str">
        <f t="shared" si="38"/>
        <v>Sierpień</v>
      </c>
      <c r="L512">
        <f t="shared" si="39"/>
        <v>4</v>
      </c>
    </row>
    <row r="513" spans="1:12" x14ac:dyDescent="0.25">
      <c r="A513" t="s">
        <v>109</v>
      </c>
      <c r="B513" t="s">
        <v>110</v>
      </c>
      <c r="C513" t="s">
        <v>14</v>
      </c>
      <c r="D513" s="1">
        <v>41885</v>
      </c>
      <c r="E513" s="1">
        <v>41888</v>
      </c>
      <c r="F513">
        <v>550.5</v>
      </c>
      <c r="G513" t="str">
        <f t="shared" si="35"/>
        <v>KatarzynaPiotrowska</v>
      </c>
      <c r="H513">
        <f>COUNTIF($G$2:G1512,G513)</f>
        <v>10</v>
      </c>
      <c r="I513">
        <f t="shared" si="36"/>
        <v>4</v>
      </c>
      <c r="J513">
        <f t="shared" si="37"/>
        <v>652.5</v>
      </c>
      <c r="K513" t="str">
        <f t="shared" si="38"/>
        <v>Wrzesień</v>
      </c>
      <c r="L513">
        <f t="shared" si="39"/>
        <v>3</v>
      </c>
    </row>
    <row r="514" spans="1:12" x14ac:dyDescent="0.25">
      <c r="A514" t="s">
        <v>31</v>
      </c>
      <c r="B514" t="s">
        <v>78</v>
      </c>
      <c r="C514" t="s">
        <v>24</v>
      </c>
      <c r="D514" s="1">
        <v>41886</v>
      </c>
      <c r="E514" s="1">
        <v>41887</v>
      </c>
      <c r="F514">
        <v>439.7</v>
      </c>
      <c r="G514" t="str">
        <f t="shared" si="35"/>
        <v>SebastianArgonski</v>
      </c>
      <c r="H514">
        <f>COUNTIF($G$2:G1513,G514)</f>
        <v>9</v>
      </c>
      <c r="I514">
        <f t="shared" si="36"/>
        <v>2</v>
      </c>
      <c r="J514">
        <f t="shared" si="37"/>
        <v>493.7</v>
      </c>
      <c r="K514" t="str">
        <f t="shared" si="38"/>
        <v>Wrzesień</v>
      </c>
      <c r="L514">
        <f t="shared" si="39"/>
        <v>1</v>
      </c>
    </row>
    <row r="515" spans="1:12" x14ac:dyDescent="0.25">
      <c r="A515" t="s">
        <v>6</v>
      </c>
      <c r="B515" t="s">
        <v>7</v>
      </c>
      <c r="C515" t="s">
        <v>30</v>
      </c>
      <c r="D515" s="1">
        <v>41886</v>
      </c>
      <c r="E515" s="1">
        <v>41889</v>
      </c>
      <c r="F515">
        <v>569.5</v>
      </c>
      <c r="G515" t="str">
        <f t="shared" ref="G515:G578" si="40">CONCATENATE(A515,B515)</f>
        <v>KarolinaArska</v>
      </c>
      <c r="H515">
        <f>COUNTIF($G$2:G1514,G515)</f>
        <v>12</v>
      </c>
      <c r="I515">
        <f t="shared" ref="I515:I578" si="41">E515-D515+1</f>
        <v>4</v>
      </c>
      <c r="J515">
        <f t="shared" ref="J515:J578" si="42">F515+IF(I515&gt;1,30+(I515-1)*24,30)</f>
        <v>671.5</v>
      </c>
      <c r="K515" t="str">
        <f t="shared" ref="K515:K578" si="43">VLOOKUP(MONTH(D515),$Q$6:$R$17,2)</f>
        <v>Wrzesień</v>
      </c>
      <c r="L515">
        <f t="shared" ref="L515:L578" si="44">IF(I515&gt;1,I515-1,0)</f>
        <v>3</v>
      </c>
    </row>
    <row r="516" spans="1:12" x14ac:dyDescent="0.25">
      <c r="A516" t="s">
        <v>122</v>
      </c>
      <c r="B516" t="s">
        <v>123</v>
      </c>
      <c r="C516" t="s">
        <v>14</v>
      </c>
      <c r="D516" s="1">
        <v>41886</v>
      </c>
      <c r="E516" s="1">
        <v>41889</v>
      </c>
      <c r="F516">
        <v>550.5</v>
      </c>
      <c r="G516" t="str">
        <f t="shared" si="40"/>
        <v>DominikaBodera</v>
      </c>
      <c r="H516">
        <f>COUNTIF($G$2:G1515,G516)</f>
        <v>13</v>
      </c>
      <c r="I516">
        <f t="shared" si="41"/>
        <v>4</v>
      </c>
      <c r="J516">
        <f t="shared" si="42"/>
        <v>652.5</v>
      </c>
      <c r="K516" t="str">
        <f t="shared" si="43"/>
        <v>Wrzesień</v>
      </c>
      <c r="L516">
        <f t="shared" si="44"/>
        <v>3</v>
      </c>
    </row>
    <row r="517" spans="1:12" x14ac:dyDescent="0.25">
      <c r="A517" t="s">
        <v>93</v>
      </c>
      <c r="B517" t="s">
        <v>124</v>
      </c>
      <c r="C517" t="s">
        <v>24</v>
      </c>
      <c r="D517" s="1">
        <v>41886</v>
      </c>
      <c r="E517" s="1">
        <v>41887</v>
      </c>
      <c r="F517">
        <v>439.7</v>
      </c>
      <c r="G517" t="str">
        <f t="shared" si="40"/>
        <v>ZofiaBudzianowska</v>
      </c>
      <c r="H517">
        <f>COUNTIF($G$2:G1516,G517)</f>
        <v>16</v>
      </c>
      <c r="I517">
        <f t="shared" si="41"/>
        <v>2</v>
      </c>
      <c r="J517">
        <f t="shared" si="42"/>
        <v>493.7</v>
      </c>
      <c r="K517" t="str">
        <f t="shared" si="43"/>
        <v>Wrzesień</v>
      </c>
      <c r="L517">
        <f t="shared" si="44"/>
        <v>1</v>
      </c>
    </row>
    <row r="518" spans="1:12" x14ac:dyDescent="0.25">
      <c r="A518" t="s">
        <v>22</v>
      </c>
      <c r="B518" t="s">
        <v>172</v>
      </c>
      <c r="C518" t="s">
        <v>24</v>
      </c>
      <c r="D518" s="1">
        <v>41886</v>
      </c>
      <c r="E518" s="1">
        <v>41886</v>
      </c>
      <c r="F518">
        <v>290.7</v>
      </c>
      <c r="G518" t="str">
        <f t="shared" si="40"/>
        <v>PatrycjaCzarnoleska</v>
      </c>
      <c r="H518">
        <f>COUNTIF($G$2:G1517,G518)</f>
        <v>15</v>
      </c>
      <c r="I518">
        <f t="shared" si="41"/>
        <v>1</v>
      </c>
      <c r="J518">
        <f t="shared" si="42"/>
        <v>320.7</v>
      </c>
      <c r="K518" t="str">
        <f t="shared" si="43"/>
        <v>Wrzesień</v>
      </c>
      <c r="L518">
        <f t="shared" si="44"/>
        <v>0</v>
      </c>
    </row>
    <row r="519" spans="1:12" x14ac:dyDescent="0.25">
      <c r="A519" t="s">
        <v>84</v>
      </c>
      <c r="B519" t="s">
        <v>85</v>
      </c>
      <c r="C519" t="s">
        <v>19</v>
      </c>
      <c r="D519" s="1">
        <v>41886</v>
      </c>
      <c r="E519" s="1">
        <v>41890</v>
      </c>
      <c r="F519">
        <v>1077.4000000000001</v>
      </c>
      <c r="G519" t="str">
        <f t="shared" si="40"/>
        <v>EdwinaElawa</v>
      </c>
      <c r="H519">
        <f>COUNTIF($G$2:G1518,G519)</f>
        <v>12</v>
      </c>
      <c r="I519">
        <f t="shared" si="41"/>
        <v>5</v>
      </c>
      <c r="J519">
        <f t="shared" si="42"/>
        <v>1203.4000000000001</v>
      </c>
      <c r="K519" t="str">
        <f t="shared" si="43"/>
        <v>Wrzesień</v>
      </c>
      <c r="L519">
        <f t="shared" si="44"/>
        <v>4</v>
      </c>
    </row>
    <row r="520" spans="1:12" x14ac:dyDescent="0.25">
      <c r="A520" t="s">
        <v>82</v>
      </c>
      <c r="B520" t="s">
        <v>125</v>
      </c>
      <c r="C520" t="s">
        <v>14</v>
      </c>
      <c r="D520" s="1">
        <v>41886</v>
      </c>
      <c r="E520" s="1">
        <v>41888</v>
      </c>
      <c r="F520">
        <v>426.5</v>
      </c>
      <c r="G520" t="str">
        <f t="shared" si="40"/>
        <v>KornelHenrykowski</v>
      </c>
      <c r="H520">
        <f>COUNTIF($G$2:G1519,G520)</f>
        <v>13</v>
      </c>
      <c r="I520">
        <f t="shared" si="41"/>
        <v>3</v>
      </c>
      <c r="J520">
        <f t="shared" si="42"/>
        <v>504.5</v>
      </c>
      <c r="K520" t="str">
        <f t="shared" si="43"/>
        <v>Wrzesień</v>
      </c>
      <c r="L520">
        <f t="shared" si="44"/>
        <v>2</v>
      </c>
    </row>
    <row r="521" spans="1:12" x14ac:dyDescent="0.25">
      <c r="A521" t="s">
        <v>33</v>
      </c>
      <c r="B521" t="s">
        <v>34</v>
      </c>
      <c r="C521" t="s">
        <v>27</v>
      </c>
      <c r="D521" s="1">
        <v>41886</v>
      </c>
      <c r="E521" s="1">
        <v>41887</v>
      </c>
      <c r="F521">
        <v>570</v>
      </c>
      <c r="G521" t="str">
        <f t="shared" si="40"/>
        <v>AndrzejKlajn</v>
      </c>
      <c r="H521">
        <f>COUNTIF($G$2:G1520,G521)</f>
        <v>13</v>
      </c>
      <c r="I521">
        <f t="shared" si="41"/>
        <v>2</v>
      </c>
      <c r="J521">
        <f t="shared" si="42"/>
        <v>624</v>
      </c>
      <c r="K521" t="str">
        <f t="shared" si="43"/>
        <v>Wrzesień</v>
      </c>
      <c r="L521">
        <f t="shared" si="44"/>
        <v>1</v>
      </c>
    </row>
    <row r="522" spans="1:12" x14ac:dyDescent="0.25">
      <c r="A522" t="s">
        <v>9</v>
      </c>
      <c r="B522" t="s">
        <v>69</v>
      </c>
      <c r="C522" t="s">
        <v>24</v>
      </c>
      <c r="D522" s="1">
        <v>41886</v>
      </c>
      <c r="E522" s="1">
        <v>41886</v>
      </c>
      <c r="F522">
        <v>290.7</v>
      </c>
      <c r="G522" t="str">
        <f t="shared" si="40"/>
        <v>JustynaKrynicka</v>
      </c>
      <c r="H522">
        <f>COUNTIF($G$2:G1521,G522)</f>
        <v>13</v>
      </c>
      <c r="I522">
        <f t="shared" si="41"/>
        <v>1</v>
      </c>
      <c r="J522">
        <f t="shared" si="42"/>
        <v>320.7</v>
      </c>
      <c r="K522" t="str">
        <f t="shared" si="43"/>
        <v>Wrzesień</v>
      </c>
      <c r="L522">
        <f t="shared" si="44"/>
        <v>0</v>
      </c>
    </row>
    <row r="523" spans="1:12" x14ac:dyDescent="0.25">
      <c r="A523" t="s">
        <v>143</v>
      </c>
      <c r="B523" t="s">
        <v>144</v>
      </c>
      <c r="C523" t="s">
        <v>19</v>
      </c>
      <c r="D523" s="1">
        <v>41886</v>
      </c>
      <c r="E523" s="1">
        <v>41887</v>
      </c>
      <c r="F523">
        <v>654.4</v>
      </c>
      <c r="G523" t="str">
        <f t="shared" si="40"/>
        <v>BogumiLubelski</v>
      </c>
      <c r="H523">
        <f>COUNTIF($G$2:G1522,G523)</f>
        <v>12</v>
      </c>
      <c r="I523">
        <f t="shared" si="41"/>
        <v>2</v>
      </c>
      <c r="J523">
        <f t="shared" si="42"/>
        <v>708.4</v>
      </c>
      <c r="K523" t="str">
        <f t="shared" si="43"/>
        <v>Wrzesień</v>
      </c>
      <c r="L523">
        <f t="shared" si="44"/>
        <v>1</v>
      </c>
    </row>
    <row r="524" spans="1:12" x14ac:dyDescent="0.25">
      <c r="A524" t="s">
        <v>75</v>
      </c>
      <c r="B524" t="s">
        <v>88</v>
      </c>
      <c r="C524" t="s">
        <v>66</v>
      </c>
      <c r="D524" s="1">
        <v>41886</v>
      </c>
      <c r="E524" s="1">
        <v>41890</v>
      </c>
      <c r="F524">
        <v>1019.7</v>
      </c>
      <c r="G524" t="str">
        <f t="shared" si="40"/>
        <v>EweliaNyska</v>
      </c>
      <c r="H524">
        <f>COUNTIF($G$2:G1523,G524)</f>
        <v>10</v>
      </c>
      <c r="I524">
        <f t="shared" si="41"/>
        <v>5</v>
      </c>
      <c r="J524">
        <f t="shared" si="42"/>
        <v>1145.7</v>
      </c>
      <c r="K524" t="str">
        <f t="shared" si="43"/>
        <v>Wrzesień</v>
      </c>
      <c r="L524">
        <f t="shared" si="44"/>
        <v>4</v>
      </c>
    </row>
    <row r="525" spans="1:12" x14ac:dyDescent="0.25">
      <c r="A525" t="s">
        <v>119</v>
      </c>
      <c r="B525" t="s">
        <v>120</v>
      </c>
      <c r="C525" t="s">
        <v>11</v>
      </c>
      <c r="D525" s="1">
        <v>41886</v>
      </c>
      <c r="E525" s="1">
        <v>41889</v>
      </c>
      <c r="F525">
        <v>573.4</v>
      </c>
      <c r="G525" t="str">
        <f t="shared" si="40"/>
        <v>MalwinaPapkin</v>
      </c>
      <c r="H525">
        <f>COUNTIF($G$2:G1524,G525)</f>
        <v>11</v>
      </c>
      <c r="I525">
        <f t="shared" si="41"/>
        <v>4</v>
      </c>
      <c r="J525">
        <f t="shared" si="42"/>
        <v>675.4</v>
      </c>
      <c r="K525" t="str">
        <f t="shared" si="43"/>
        <v>Wrzesień</v>
      </c>
      <c r="L525">
        <f t="shared" si="44"/>
        <v>3</v>
      </c>
    </row>
    <row r="526" spans="1:12" x14ac:dyDescent="0.25">
      <c r="A526" t="s">
        <v>36</v>
      </c>
      <c r="B526" t="s">
        <v>37</v>
      </c>
      <c r="C526" t="s">
        <v>17</v>
      </c>
      <c r="D526" s="1">
        <v>41886</v>
      </c>
      <c r="E526" s="1">
        <v>41889</v>
      </c>
      <c r="F526">
        <v>1116.5</v>
      </c>
      <c r="G526" t="str">
        <f t="shared" si="40"/>
        <v>JanuaryPluta</v>
      </c>
      <c r="H526">
        <f>COUNTIF($G$2:G1525,G526)</f>
        <v>7</v>
      </c>
      <c r="I526">
        <f t="shared" si="41"/>
        <v>4</v>
      </c>
      <c r="J526">
        <f t="shared" si="42"/>
        <v>1218.5</v>
      </c>
      <c r="K526" t="str">
        <f t="shared" si="43"/>
        <v>Wrzesień</v>
      </c>
      <c r="L526">
        <f t="shared" si="44"/>
        <v>3</v>
      </c>
    </row>
    <row r="527" spans="1:12" x14ac:dyDescent="0.25">
      <c r="A527" t="s">
        <v>75</v>
      </c>
      <c r="B527" t="s">
        <v>76</v>
      </c>
      <c r="C527" t="s">
        <v>11</v>
      </c>
      <c r="D527" s="1">
        <v>41886</v>
      </c>
      <c r="E527" s="1">
        <v>41888</v>
      </c>
      <c r="F527">
        <v>434.4</v>
      </c>
      <c r="G527" t="str">
        <f t="shared" si="40"/>
        <v>EweliaPrus</v>
      </c>
      <c r="H527">
        <f>COUNTIF($G$2:G1526,G527)</f>
        <v>8</v>
      </c>
      <c r="I527">
        <f t="shared" si="41"/>
        <v>3</v>
      </c>
      <c r="J527">
        <f t="shared" si="42"/>
        <v>512.4</v>
      </c>
      <c r="K527" t="str">
        <f t="shared" si="43"/>
        <v>Wrzesień</v>
      </c>
      <c r="L527">
        <f t="shared" si="44"/>
        <v>2</v>
      </c>
    </row>
    <row r="528" spans="1:12" x14ac:dyDescent="0.25">
      <c r="A528" t="s">
        <v>91</v>
      </c>
      <c r="B528" t="s">
        <v>92</v>
      </c>
      <c r="C528" t="s">
        <v>38</v>
      </c>
      <c r="D528" s="1">
        <v>41886</v>
      </c>
      <c r="E528" s="1">
        <v>41887</v>
      </c>
      <c r="F528">
        <v>407.8</v>
      </c>
      <c r="G528" t="str">
        <f t="shared" si="40"/>
        <v>JanRzymski</v>
      </c>
      <c r="H528">
        <f>COUNTIF($G$2:G1527,G528)</f>
        <v>13</v>
      </c>
      <c r="I528">
        <f t="shared" si="41"/>
        <v>2</v>
      </c>
      <c r="J528">
        <f t="shared" si="42"/>
        <v>461.8</v>
      </c>
      <c r="K528" t="str">
        <f t="shared" si="43"/>
        <v>Wrzesień</v>
      </c>
      <c r="L528">
        <f t="shared" si="44"/>
        <v>1</v>
      </c>
    </row>
    <row r="529" spans="1:12" x14ac:dyDescent="0.25">
      <c r="A529" t="s">
        <v>12</v>
      </c>
      <c r="B529" t="s">
        <v>95</v>
      </c>
      <c r="C529" t="s">
        <v>66</v>
      </c>
      <c r="D529" s="1">
        <v>41886</v>
      </c>
      <c r="E529" s="1">
        <v>41889</v>
      </c>
      <c r="F529">
        <v>841.7</v>
      </c>
      <c r="G529" t="str">
        <f t="shared" si="40"/>
        <v>DorotaSosnowiecka</v>
      </c>
      <c r="H529">
        <f>COUNTIF($G$2:G1528,G529)</f>
        <v>13</v>
      </c>
      <c r="I529">
        <f t="shared" si="41"/>
        <v>4</v>
      </c>
      <c r="J529">
        <f t="shared" si="42"/>
        <v>943.7</v>
      </c>
      <c r="K529" t="str">
        <f t="shared" si="43"/>
        <v>Wrzesień</v>
      </c>
      <c r="L529">
        <f t="shared" si="44"/>
        <v>3</v>
      </c>
    </row>
    <row r="530" spans="1:12" x14ac:dyDescent="0.25">
      <c r="A530" t="s">
        <v>54</v>
      </c>
      <c r="B530" t="s">
        <v>118</v>
      </c>
      <c r="C530" t="s">
        <v>30</v>
      </c>
      <c r="D530" s="1">
        <v>41886</v>
      </c>
      <c r="E530" s="1">
        <v>41886</v>
      </c>
      <c r="F530">
        <v>212.5</v>
      </c>
      <c r="G530" t="str">
        <f t="shared" si="40"/>
        <v>PaulinaWatrach</v>
      </c>
      <c r="H530">
        <f>COUNTIF($G$2:G1529,G530)</f>
        <v>9</v>
      </c>
      <c r="I530">
        <f t="shared" si="41"/>
        <v>1</v>
      </c>
      <c r="J530">
        <f t="shared" si="42"/>
        <v>242.5</v>
      </c>
      <c r="K530" t="str">
        <f t="shared" si="43"/>
        <v>Wrzesień</v>
      </c>
      <c r="L530">
        <f t="shared" si="44"/>
        <v>0</v>
      </c>
    </row>
    <row r="531" spans="1:12" x14ac:dyDescent="0.25">
      <c r="A531" t="s">
        <v>15</v>
      </c>
      <c r="B531" t="s">
        <v>46</v>
      </c>
      <c r="C531" t="s">
        <v>24</v>
      </c>
      <c r="D531" s="1">
        <v>41887</v>
      </c>
      <c r="E531" s="1">
        <v>41889</v>
      </c>
      <c r="F531">
        <v>588.70000000000005</v>
      </c>
      <c r="G531" t="str">
        <f t="shared" si="40"/>
        <v>PiotrBojarun</v>
      </c>
      <c r="H531">
        <f>COUNTIF($G$2:G1530,G531)</f>
        <v>10</v>
      </c>
      <c r="I531">
        <f t="shared" si="41"/>
        <v>3</v>
      </c>
      <c r="J531">
        <f t="shared" si="42"/>
        <v>666.7</v>
      </c>
      <c r="K531" t="str">
        <f t="shared" si="43"/>
        <v>Wrzesień</v>
      </c>
      <c r="L531">
        <f t="shared" si="44"/>
        <v>2</v>
      </c>
    </row>
    <row r="532" spans="1:12" x14ac:dyDescent="0.25">
      <c r="A532" t="s">
        <v>25</v>
      </c>
      <c r="B532" t="s">
        <v>26</v>
      </c>
      <c r="C532" t="s">
        <v>17</v>
      </c>
      <c r="D532" s="1">
        <v>41887</v>
      </c>
      <c r="E532" s="1">
        <v>41887</v>
      </c>
      <c r="F532">
        <v>501.5</v>
      </c>
      <c r="G532" t="str">
        <f t="shared" si="40"/>
        <v>JerzyGranica</v>
      </c>
      <c r="H532">
        <f>COUNTIF($G$2:G1531,G532)</f>
        <v>11</v>
      </c>
      <c r="I532">
        <f t="shared" si="41"/>
        <v>1</v>
      </c>
      <c r="J532">
        <f t="shared" si="42"/>
        <v>531.5</v>
      </c>
      <c r="K532" t="str">
        <f t="shared" si="43"/>
        <v>Wrzesień</v>
      </c>
      <c r="L532">
        <f t="shared" si="44"/>
        <v>0</v>
      </c>
    </row>
    <row r="533" spans="1:12" x14ac:dyDescent="0.25">
      <c r="A533" t="s">
        <v>70</v>
      </c>
      <c r="B533" t="s">
        <v>71</v>
      </c>
      <c r="C533" t="s">
        <v>14</v>
      </c>
      <c r="D533" s="1">
        <v>41887</v>
      </c>
      <c r="E533" s="1">
        <v>41888</v>
      </c>
      <c r="F533">
        <v>302.5</v>
      </c>
      <c r="G533" t="str">
        <f t="shared" si="40"/>
        <v>MarekHolski</v>
      </c>
      <c r="H533">
        <f>COUNTIF($G$2:G1532,G533)</f>
        <v>7</v>
      </c>
      <c r="I533">
        <f t="shared" si="41"/>
        <v>2</v>
      </c>
      <c r="J533">
        <f t="shared" si="42"/>
        <v>356.5</v>
      </c>
      <c r="K533" t="str">
        <f t="shared" si="43"/>
        <v>Wrzesień</v>
      </c>
      <c r="L533">
        <f t="shared" si="44"/>
        <v>1</v>
      </c>
    </row>
    <row r="534" spans="1:12" x14ac:dyDescent="0.25">
      <c r="A534" t="s">
        <v>115</v>
      </c>
      <c r="B534" t="s">
        <v>140</v>
      </c>
      <c r="C534" t="s">
        <v>27</v>
      </c>
      <c r="D534" s="1">
        <v>41887</v>
      </c>
      <c r="E534" s="1">
        <v>41887</v>
      </c>
      <c r="F534">
        <v>442</v>
      </c>
      <c r="G534" t="str">
        <f t="shared" si="40"/>
        <v>AnnaKaliska</v>
      </c>
      <c r="H534">
        <f>COUNTIF($G$2:G1533,G534)</f>
        <v>15</v>
      </c>
      <c r="I534">
        <f t="shared" si="41"/>
        <v>1</v>
      </c>
      <c r="J534">
        <f t="shared" si="42"/>
        <v>472</v>
      </c>
      <c r="K534" t="str">
        <f t="shared" si="43"/>
        <v>Wrzesień</v>
      </c>
      <c r="L534">
        <f t="shared" si="44"/>
        <v>0</v>
      </c>
    </row>
    <row r="535" spans="1:12" x14ac:dyDescent="0.25">
      <c r="A535" t="s">
        <v>134</v>
      </c>
      <c r="B535" t="s">
        <v>135</v>
      </c>
      <c r="C535" t="s">
        <v>19</v>
      </c>
      <c r="D535" s="1">
        <v>41887</v>
      </c>
      <c r="E535" s="1">
        <v>41890</v>
      </c>
      <c r="F535">
        <v>936.4</v>
      </c>
      <c r="G535" t="str">
        <f t="shared" si="40"/>
        <v>ZuzannaKowalska</v>
      </c>
      <c r="H535">
        <f>COUNTIF($G$2:G1534,G535)</f>
        <v>8</v>
      </c>
      <c r="I535">
        <f t="shared" si="41"/>
        <v>4</v>
      </c>
      <c r="J535">
        <f t="shared" si="42"/>
        <v>1038.4000000000001</v>
      </c>
      <c r="K535" t="str">
        <f t="shared" si="43"/>
        <v>Wrzesień</v>
      </c>
      <c r="L535">
        <f t="shared" si="44"/>
        <v>3</v>
      </c>
    </row>
    <row r="536" spans="1:12" x14ac:dyDescent="0.25">
      <c r="A536" t="s">
        <v>99</v>
      </c>
      <c r="B536" t="s">
        <v>100</v>
      </c>
      <c r="C536" t="s">
        <v>19</v>
      </c>
      <c r="D536" s="1">
        <v>41887</v>
      </c>
      <c r="E536" s="1">
        <v>41887</v>
      </c>
      <c r="F536">
        <v>513.4</v>
      </c>
      <c r="G536" t="str">
        <f t="shared" si="40"/>
        <v>EwaKwiska</v>
      </c>
      <c r="H536">
        <f>COUNTIF($G$2:G1535,G536)</f>
        <v>8</v>
      </c>
      <c r="I536">
        <f t="shared" si="41"/>
        <v>1</v>
      </c>
      <c r="J536">
        <f t="shared" si="42"/>
        <v>543.4</v>
      </c>
      <c r="K536" t="str">
        <f t="shared" si="43"/>
        <v>Wrzesień</v>
      </c>
      <c r="L536">
        <f t="shared" si="44"/>
        <v>0</v>
      </c>
    </row>
    <row r="537" spans="1:12" x14ac:dyDescent="0.25">
      <c r="A537" t="s">
        <v>101</v>
      </c>
      <c r="B537" t="s">
        <v>102</v>
      </c>
      <c r="C537" t="s">
        <v>11</v>
      </c>
      <c r="D537" s="1">
        <v>41887</v>
      </c>
      <c r="E537" s="1">
        <v>41888</v>
      </c>
      <c r="F537">
        <v>295.39999999999998</v>
      </c>
      <c r="G537" t="str">
        <f t="shared" si="40"/>
        <v>MichalinaLamda</v>
      </c>
      <c r="H537">
        <f>COUNTIF($G$2:G1536,G537)</f>
        <v>9</v>
      </c>
      <c r="I537">
        <f t="shared" si="41"/>
        <v>2</v>
      </c>
      <c r="J537">
        <f t="shared" si="42"/>
        <v>349.4</v>
      </c>
      <c r="K537" t="str">
        <f t="shared" si="43"/>
        <v>Wrzesień</v>
      </c>
      <c r="L537">
        <f t="shared" si="44"/>
        <v>1</v>
      </c>
    </row>
    <row r="538" spans="1:12" x14ac:dyDescent="0.25">
      <c r="A538" t="s">
        <v>143</v>
      </c>
      <c r="B538" t="s">
        <v>144</v>
      </c>
      <c r="C538" t="s">
        <v>30</v>
      </c>
      <c r="D538" s="1">
        <v>41887</v>
      </c>
      <c r="E538" s="1">
        <v>41891</v>
      </c>
      <c r="F538">
        <v>688.5</v>
      </c>
      <c r="G538" t="str">
        <f t="shared" si="40"/>
        <v>BogumiLubelski</v>
      </c>
      <c r="H538">
        <f>COUNTIF($G$2:G1537,G538)</f>
        <v>12</v>
      </c>
      <c r="I538">
        <f t="shared" si="41"/>
        <v>5</v>
      </c>
      <c r="J538">
        <f t="shared" si="42"/>
        <v>814.5</v>
      </c>
      <c r="K538" t="str">
        <f t="shared" si="43"/>
        <v>Wrzesień</v>
      </c>
      <c r="L538">
        <f t="shared" si="44"/>
        <v>4</v>
      </c>
    </row>
    <row r="539" spans="1:12" x14ac:dyDescent="0.25">
      <c r="A539" t="s">
        <v>93</v>
      </c>
      <c r="B539" t="s">
        <v>106</v>
      </c>
      <c r="C539" t="s">
        <v>17</v>
      </c>
      <c r="D539" s="1">
        <v>41887</v>
      </c>
      <c r="E539" s="1">
        <v>41890</v>
      </c>
      <c r="F539">
        <v>1116.5</v>
      </c>
      <c r="G539" t="str">
        <f t="shared" si="40"/>
        <v>ZofiaMaselska</v>
      </c>
      <c r="H539">
        <f>COUNTIF($G$2:G1538,G539)</f>
        <v>11</v>
      </c>
      <c r="I539">
        <f t="shared" si="41"/>
        <v>4</v>
      </c>
      <c r="J539">
        <f t="shared" si="42"/>
        <v>1218.5</v>
      </c>
      <c r="K539" t="str">
        <f t="shared" si="43"/>
        <v>Wrzesień</v>
      </c>
      <c r="L539">
        <f t="shared" si="44"/>
        <v>3</v>
      </c>
    </row>
    <row r="540" spans="1:12" x14ac:dyDescent="0.25">
      <c r="A540" t="s">
        <v>93</v>
      </c>
      <c r="B540" t="s">
        <v>94</v>
      </c>
      <c r="C540" t="s">
        <v>14</v>
      </c>
      <c r="D540" s="1">
        <v>41887</v>
      </c>
      <c r="E540" s="1">
        <v>41889</v>
      </c>
      <c r="F540">
        <v>426.5</v>
      </c>
      <c r="G540" t="str">
        <f t="shared" si="40"/>
        <v>ZofiaSeredycka</v>
      </c>
      <c r="H540">
        <f>COUNTIF($G$2:G1539,G540)</f>
        <v>15</v>
      </c>
      <c r="I540">
        <f t="shared" si="41"/>
        <v>3</v>
      </c>
      <c r="J540">
        <f t="shared" si="42"/>
        <v>504.5</v>
      </c>
      <c r="K540" t="str">
        <f t="shared" si="43"/>
        <v>Wrzesień</v>
      </c>
      <c r="L540">
        <f t="shared" si="44"/>
        <v>2</v>
      </c>
    </row>
    <row r="541" spans="1:12" x14ac:dyDescent="0.25">
      <c r="A541" t="s">
        <v>137</v>
      </c>
      <c r="B541" t="s">
        <v>138</v>
      </c>
      <c r="C541" t="s">
        <v>27</v>
      </c>
      <c r="D541" s="1">
        <v>41887</v>
      </c>
      <c r="E541" s="1">
        <v>41889</v>
      </c>
      <c r="F541">
        <v>698</v>
      </c>
      <c r="G541" t="str">
        <f t="shared" si="40"/>
        <v>RozaliaSiedlecka</v>
      </c>
      <c r="H541">
        <f>COUNTIF($G$2:G1540,G541)</f>
        <v>11</v>
      </c>
      <c r="I541">
        <f t="shared" si="41"/>
        <v>3</v>
      </c>
      <c r="J541">
        <f t="shared" si="42"/>
        <v>776</v>
      </c>
      <c r="K541" t="str">
        <f t="shared" si="43"/>
        <v>Wrzesień</v>
      </c>
      <c r="L541">
        <f t="shared" si="44"/>
        <v>2</v>
      </c>
    </row>
    <row r="542" spans="1:12" x14ac:dyDescent="0.25">
      <c r="A542" t="s">
        <v>115</v>
      </c>
      <c r="B542" t="s">
        <v>116</v>
      </c>
      <c r="C542" t="s">
        <v>30</v>
      </c>
      <c r="D542" s="1">
        <v>41887</v>
      </c>
      <c r="E542" s="1">
        <v>41888</v>
      </c>
      <c r="F542">
        <v>331.5</v>
      </c>
      <c r="G542" t="str">
        <f t="shared" si="40"/>
        <v>AnnaSobecka</v>
      </c>
      <c r="H542">
        <f>COUNTIF($G$2:G1541,G542)</f>
        <v>9</v>
      </c>
      <c r="I542">
        <f t="shared" si="41"/>
        <v>2</v>
      </c>
      <c r="J542">
        <f t="shared" si="42"/>
        <v>385.5</v>
      </c>
      <c r="K542" t="str">
        <f t="shared" si="43"/>
        <v>Wrzesień</v>
      </c>
      <c r="L542">
        <f t="shared" si="44"/>
        <v>1</v>
      </c>
    </row>
    <row r="543" spans="1:12" x14ac:dyDescent="0.25">
      <c r="A543" t="s">
        <v>64</v>
      </c>
      <c r="B543" t="s">
        <v>65</v>
      </c>
      <c r="C543" t="s">
        <v>38</v>
      </c>
      <c r="D543" s="1">
        <v>41887</v>
      </c>
      <c r="E543" s="1">
        <v>41889</v>
      </c>
      <c r="F543">
        <v>536.79999999999995</v>
      </c>
      <c r="G543" t="str">
        <f t="shared" si="40"/>
        <v>KarolWitkiewicz</v>
      </c>
      <c r="H543">
        <f>COUNTIF($G$2:G1542,G543)</f>
        <v>8</v>
      </c>
      <c r="I543">
        <f t="shared" si="41"/>
        <v>3</v>
      </c>
      <c r="J543">
        <f t="shared" si="42"/>
        <v>614.79999999999995</v>
      </c>
      <c r="K543" t="str">
        <f t="shared" si="43"/>
        <v>Wrzesień</v>
      </c>
      <c r="L543">
        <f t="shared" si="44"/>
        <v>2</v>
      </c>
    </row>
    <row r="544" spans="1:12" x14ac:dyDescent="0.25">
      <c r="A544" t="s">
        <v>86</v>
      </c>
      <c r="B544" t="s">
        <v>136</v>
      </c>
      <c r="C544" t="s">
        <v>72</v>
      </c>
      <c r="D544" s="1">
        <v>41887</v>
      </c>
      <c r="E544" s="1">
        <v>41888</v>
      </c>
      <c r="F544">
        <v>693.7</v>
      </c>
      <c r="G544" t="str">
        <f t="shared" si="40"/>
        <v>AdamWradoch</v>
      </c>
      <c r="H544">
        <f>COUNTIF($G$2:G1543,G544)</f>
        <v>11</v>
      </c>
      <c r="I544">
        <f t="shared" si="41"/>
        <v>2</v>
      </c>
      <c r="J544">
        <f t="shared" si="42"/>
        <v>747.7</v>
      </c>
      <c r="K544" t="str">
        <f t="shared" si="43"/>
        <v>Wrzesień</v>
      </c>
      <c r="L544">
        <f t="shared" si="44"/>
        <v>1</v>
      </c>
    </row>
    <row r="545" spans="1:12" x14ac:dyDescent="0.25">
      <c r="A545" t="s">
        <v>93</v>
      </c>
      <c r="B545" t="s">
        <v>124</v>
      </c>
      <c r="C545" t="s">
        <v>17</v>
      </c>
      <c r="D545" s="1">
        <v>41889</v>
      </c>
      <c r="E545" s="1">
        <v>41889</v>
      </c>
      <c r="F545">
        <v>501.5</v>
      </c>
      <c r="G545" t="str">
        <f t="shared" si="40"/>
        <v>ZofiaBudzianowska</v>
      </c>
      <c r="H545">
        <f>COUNTIF($G$2:G1544,G545)</f>
        <v>16</v>
      </c>
      <c r="I545">
        <f t="shared" si="41"/>
        <v>1</v>
      </c>
      <c r="J545">
        <f t="shared" si="42"/>
        <v>531.5</v>
      </c>
      <c r="K545" t="str">
        <f t="shared" si="43"/>
        <v>Wrzesień</v>
      </c>
      <c r="L545">
        <f t="shared" si="44"/>
        <v>0</v>
      </c>
    </row>
    <row r="546" spans="1:12" x14ac:dyDescent="0.25">
      <c r="A546" t="s">
        <v>54</v>
      </c>
      <c r="B546" t="s">
        <v>55</v>
      </c>
      <c r="C546" t="s">
        <v>19</v>
      </c>
      <c r="D546" s="1">
        <v>41890</v>
      </c>
      <c r="E546" s="1">
        <v>41890</v>
      </c>
      <c r="F546">
        <v>513.4</v>
      </c>
      <c r="G546" t="str">
        <f t="shared" si="40"/>
        <v>PaulinaBasala</v>
      </c>
      <c r="H546">
        <f>COUNTIF($G$2:G1545,G546)</f>
        <v>8</v>
      </c>
      <c r="I546">
        <f t="shared" si="41"/>
        <v>1</v>
      </c>
      <c r="J546">
        <f t="shared" si="42"/>
        <v>543.4</v>
      </c>
      <c r="K546" t="str">
        <f t="shared" si="43"/>
        <v>Wrzesień</v>
      </c>
      <c r="L546">
        <f t="shared" si="44"/>
        <v>0</v>
      </c>
    </row>
    <row r="547" spans="1:12" x14ac:dyDescent="0.25">
      <c r="A547" t="s">
        <v>22</v>
      </c>
      <c r="B547" t="s">
        <v>172</v>
      </c>
      <c r="C547" t="s">
        <v>27</v>
      </c>
      <c r="D547" s="1">
        <v>41890</v>
      </c>
      <c r="E547" s="1">
        <v>41890</v>
      </c>
      <c r="F547">
        <v>442</v>
      </c>
      <c r="G547" t="str">
        <f t="shared" si="40"/>
        <v>PatrycjaCzarnoleska</v>
      </c>
      <c r="H547">
        <f>COUNTIF($G$2:G1546,G547)</f>
        <v>15</v>
      </c>
      <c r="I547">
        <f t="shared" si="41"/>
        <v>1</v>
      </c>
      <c r="J547">
        <f t="shared" si="42"/>
        <v>472</v>
      </c>
      <c r="K547" t="str">
        <f t="shared" si="43"/>
        <v>Wrzesień</v>
      </c>
      <c r="L547">
        <f t="shared" si="44"/>
        <v>0</v>
      </c>
    </row>
    <row r="548" spans="1:12" x14ac:dyDescent="0.25">
      <c r="A548" t="s">
        <v>9</v>
      </c>
      <c r="B548" t="s">
        <v>69</v>
      </c>
      <c r="C548" t="s">
        <v>38</v>
      </c>
      <c r="D548" s="1">
        <v>41890</v>
      </c>
      <c r="E548" s="1">
        <v>41890</v>
      </c>
      <c r="F548">
        <v>278.8</v>
      </c>
      <c r="G548" t="str">
        <f t="shared" si="40"/>
        <v>JustynaKrynicka</v>
      </c>
      <c r="H548">
        <f>COUNTIF($G$2:G1547,G548)</f>
        <v>13</v>
      </c>
      <c r="I548">
        <f t="shared" si="41"/>
        <v>1</v>
      </c>
      <c r="J548">
        <f t="shared" si="42"/>
        <v>308.8</v>
      </c>
      <c r="K548" t="str">
        <f t="shared" si="43"/>
        <v>Wrzesień</v>
      </c>
      <c r="L548">
        <f t="shared" si="44"/>
        <v>0</v>
      </c>
    </row>
    <row r="549" spans="1:12" x14ac:dyDescent="0.25">
      <c r="A549" t="s">
        <v>54</v>
      </c>
      <c r="B549" t="s">
        <v>118</v>
      </c>
      <c r="C549" t="s">
        <v>24</v>
      </c>
      <c r="D549" s="1">
        <v>41890</v>
      </c>
      <c r="E549" s="1">
        <v>41890</v>
      </c>
      <c r="F549">
        <v>290.7</v>
      </c>
      <c r="G549" t="str">
        <f t="shared" si="40"/>
        <v>PaulinaWatrach</v>
      </c>
      <c r="H549">
        <f>COUNTIF($G$2:G1548,G549)</f>
        <v>9</v>
      </c>
      <c r="I549">
        <f t="shared" si="41"/>
        <v>1</v>
      </c>
      <c r="J549">
        <f t="shared" si="42"/>
        <v>320.7</v>
      </c>
      <c r="K549" t="str">
        <f t="shared" si="43"/>
        <v>Wrzesień</v>
      </c>
      <c r="L549">
        <f t="shared" si="44"/>
        <v>0</v>
      </c>
    </row>
    <row r="550" spans="1:12" x14ac:dyDescent="0.25">
      <c r="A550" t="s">
        <v>99</v>
      </c>
      <c r="B550" t="s">
        <v>130</v>
      </c>
      <c r="C550" t="s">
        <v>38</v>
      </c>
      <c r="D550" s="1">
        <v>41893</v>
      </c>
      <c r="E550" s="1">
        <v>41896</v>
      </c>
      <c r="F550">
        <v>665.8</v>
      </c>
      <c r="G550" t="str">
        <f t="shared" si="40"/>
        <v>EwaFidyk</v>
      </c>
      <c r="H550">
        <f>COUNTIF($G$2:G1549,G550)</f>
        <v>9</v>
      </c>
      <c r="I550">
        <f t="shared" si="41"/>
        <v>4</v>
      </c>
      <c r="J550">
        <f t="shared" si="42"/>
        <v>767.8</v>
      </c>
      <c r="K550" t="str">
        <f t="shared" si="43"/>
        <v>Wrzesień</v>
      </c>
      <c r="L550">
        <f t="shared" si="44"/>
        <v>3</v>
      </c>
    </row>
    <row r="551" spans="1:12" x14ac:dyDescent="0.25">
      <c r="A551" t="s">
        <v>115</v>
      </c>
      <c r="B551" t="s">
        <v>140</v>
      </c>
      <c r="C551" t="s">
        <v>8</v>
      </c>
      <c r="D551" s="1">
        <v>41893</v>
      </c>
      <c r="E551" s="1">
        <v>41896</v>
      </c>
      <c r="F551">
        <v>1313</v>
      </c>
      <c r="G551" t="str">
        <f t="shared" si="40"/>
        <v>AnnaKaliska</v>
      </c>
      <c r="H551">
        <f>COUNTIF($G$2:G1550,G551)</f>
        <v>15</v>
      </c>
      <c r="I551">
        <f t="shared" si="41"/>
        <v>4</v>
      </c>
      <c r="J551">
        <f t="shared" si="42"/>
        <v>1415</v>
      </c>
      <c r="K551" t="str">
        <f t="shared" si="43"/>
        <v>Wrzesień</v>
      </c>
      <c r="L551">
        <f t="shared" si="44"/>
        <v>3</v>
      </c>
    </row>
    <row r="552" spans="1:12" x14ac:dyDescent="0.25">
      <c r="A552" t="s">
        <v>109</v>
      </c>
      <c r="B552" t="s">
        <v>110</v>
      </c>
      <c r="C552" t="s">
        <v>8</v>
      </c>
      <c r="D552" s="1">
        <v>41893</v>
      </c>
      <c r="E552" s="1">
        <v>41894</v>
      </c>
      <c r="F552">
        <v>891</v>
      </c>
      <c r="G552" t="str">
        <f t="shared" si="40"/>
        <v>KatarzynaPiotrowska</v>
      </c>
      <c r="H552">
        <f>COUNTIF($G$2:G1551,G552)</f>
        <v>10</v>
      </c>
      <c r="I552">
        <f t="shared" si="41"/>
        <v>2</v>
      </c>
      <c r="J552">
        <f t="shared" si="42"/>
        <v>945</v>
      </c>
      <c r="K552" t="str">
        <f t="shared" si="43"/>
        <v>Wrzesień</v>
      </c>
      <c r="L552">
        <f t="shared" si="44"/>
        <v>1</v>
      </c>
    </row>
    <row r="553" spans="1:12" x14ac:dyDescent="0.25">
      <c r="A553" t="s">
        <v>137</v>
      </c>
      <c r="B553" t="s">
        <v>138</v>
      </c>
      <c r="C553" t="s">
        <v>47</v>
      </c>
      <c r="D553" s="1">
        <v>41893</v>
      </c>
      <c r="E553" s="1">
        <v>41895</v>
      </c>
      <c r="F553">
        <v>689.8</v>
      </c>
      <c r="G553" t="str">
        <f t="shared" si="40"/>
        <v>RozaliaSiedlecka</v>
      </c>
      <c r="H553">
        <f>COUNTIF($G$2:G1552,G553)</f>
        <v>11</v>
      </c>
      <c r="I553">
        <f t="shared" si="41"/>
        <v>3</v>
      </c>
      <c r="J553">
        <f t="shared" si="42"/>
        <v>767.8</v>
      </c>
      <c r="K553" t="str">
        <f t="shared" si="43"/>
        <v>Wrzesień</v>
      </c>
      <c r="L553">
        <f t="shared" si="44"/>
        <v>2</v>
      </c>
    </row>
    <row r="554" spans="1:12" x14ac:dyDescent="0.25">
      <c r="A554" t="s">
        <v>12</v>
      </c>
      <c r="B554" t="s">
        <v>95</v>
      </c>
      <c r="C554" t="s">
        <v>47</v>
      </c>
      <c r="D554" s="1">
        <v>41893</v>
      </c>
      <c r="E554" s="1">
        <v>41894</v>
      </c>
      <c r="F554">
        <v>526.79999999999995</v>
      </c>
      <c r="G554" t="str">
        <f t="shared" si="40"/>
        <v>DorotaSosnowiecka</v>
      </c>
      <c r="H554">
        <f>COUNTIF($G$2:G1553,G554)</f>
        <v>13</v>
      </c>
      <c r="I554">
        <f t="shared" si="41"/>
        <v>2</v>
      </c>
      <c r="J554">
        <f t="shared" si="42"/>
        <v>580.79999999999995</v>
      </c>
      <c r="K554" t="str">
        <f t="shared" si="43"/>
        <v>Wrzesień</v>
      </c>
      <c r="L554">
        <f t="shared" si="44"/>
        <v>1</v>
      </c>
    </row>
    <row r="555" spans="1:12" x14ac:dyDescent="0.25">
      <c r="A555" t="s">
        <v>57</v>
      </c>
      <c r="B555" t="s">
        <v>58</v>
      </c>
      <c r="C555" t="s">
        <v>11</v>
      </c>
      <c r="D555" s="1">
        <v>41893</v>
      </c>
      <c r="E555" s="1">
        <v>41896</v>
      </c>
      <c r="F555">
        <v>573.4</v>
      </c>
      <c r="G555" t="str">
        <f t="shared" si="40"/>
        <v>AmeliaWojtecka</v>
      </c>
      <c r="H555">
        <f>COUNTIF($G$2:G1554,G555)</f>
        <v>8</v>
      </c>
      <c r="I555">
        <f t="shared" si="41"/>
        <v>4</v>
      </c>
      <c r="J555">
        <f t="shared" si="42"/>
        <v>675.4</v>
      </c>
      <c r="K555" t="str">
        <f t="shared" si="43"/>
        <v>Wrzesień</v>
      </c>
      <c r="L555">
        <f t="shared" si="44"/>
        <v>3</v>
      </c>
    </row>
    <row r="556" spans="1:12" x14ac:dyDescent="0.25">
      <c r="A556" t="s">
        <v>6</v>
      </c>
      <c r="B556" t="s">
        <v>7</v>
      </c>
      <c r="C556" t="s">
        <v>38</v>
      </c>
      <c r="D556" s="1">
        <v>41897</v>
      </c>
      <c r="E556" s="1">
        <v>41897</v>
      </c>
      <c r="F556">
        <v>278.8</v>
      </c>
      <c r="G556" t="str">
        <f t="shared" si="40"/>
        <v>KarolinaArska</v>
      </c>
      <c r="H556">
        <f>COUNTIF($G$2:G1555,G556)</f>
        <v>12</v>
      </c>
      <c r="I556">
        <f t="shared" si="41"/>
        <v>1</v>
      </c>
      <c r="J556">
        <f t="shared" si="42"/>
        <v>308.8</v>
      </c>
      <c r="K556" t="str">
        <f t="shared" si="43"/>
        <v>Wrzesień</v>
      </c>
      <c r="L556">
        <f t="shared" si="44"/>
        <v>0</v>
      </c>
    </row>
    <row r="557" spans="1:12" x14ac:dyDescent="0.25">
      <c r="A557" t="s">
        <v>54</v>
      </c>
      <c r="B557" t="s">
        <v>118</v>
      </c>
      <c r="C557" t="s">
        <v>17</v>
      </c>
      <c r="D557" s="1">
        <v>41897</v>
      </c>
      <c r="E557" s="1">
        <v>41898</v>
      </c>
      <c r="F557">
        <v>706.5</v>
      </c>
      <c r="G557" t="str">
        <f t="shared" si="40"/>
        <v>PaulinaWatrach</v>
      </c>
      <c r="H557">
        <f>COUNTIF($G$2:G1556,G557)</f>
        <v>9</v>
      </c>
      <c r="I557">
        <f t="shared" si="41"/>
        <v>2</v>
      </c>
      <c r="J557">
        <f t="shared" si="42"/>
        <v>760.5</v>
      </c>
      <c r="K557" t="str">
        <f t="shared" si="43"/>
        <v>Wrzesień</v>
      </c>
      <c r="L557">
        <f t="shared" si="44"/>
        <v>1</v>
      </c>
    </row>
    <row r="558" spans="1:12" x14ac:dyDescent="0.25">
      <c r="A558" t="s">
        <v>22</v>
      </c>
      <c r="B558" t="s">
        <v>23</v>
      </c>
      <c r="C558" t="s">
        <v>24</v>
      </c>
      <c r="D558" s="1">
        <v>41898</v>
      </c>
      <c r="E558" s="1">
        <v>41901</v>
      </c>
      <c r="F558">
        <v>737.7</v>
      </c>
      <c r="G558" t="str">
        <f t="shared" si="40"/>
        <v>PatrycjaAndrycz</v>
      </c>
      <c r="H558">
        <f>COUNTIF($G$2:G1557,G558)</f>
        <v>12</v>
      </c>
      <c r="I558">
        <f t="shared" si="41"/>
        <v>4</v>
      </c>
      <c r="J558">
        <f t="shared" si="42"/>
        <v>839.7</v>
      </c>
      <c r="K558" t="str">
        <f t="shared" si="43"/>
        <v>Wrzesień</v>
      </c>
      <c r="L558">
        <f t="shared" si="44"/>
        <v>3</v>
      </c>
    </row>
    <row r="559" spans="1:12" x14ac:dyDescent="0.25">
      <c r="A559" t="s">
        <v>22</v>
      </c>
      <c r="B559" t="s">
        <v>23</v>
      </c>
      <c r="C559" t="s">
        <v>27</v>
      </c>
      <c r="D559" s="1">
        <v>41898</v>
      </c>
      <c r="E559" s="1">
        <v>41900</v>
      </c>
      <c r="F559">
        <v>698</v>
      </c>
      <c r="G559" t="str">
        <f t="shared" si="40"/>
        <v>PatrycjaAndrycz</v>
      </c>
      <c r="H559">
        <f>COUNTIF($G$2:G1558,G559)</f>
        <v>12</v>
      </c>
      <c r="I559">
        <f t="shared" si="41"/>
        <v>3</v>
      </c>
      <c r="J559">
        <f t="shared" si="42"/>
        <v>776</v>
      </c>
      <c r="K559" t="str">
        <f t="shared" si="43"/>
        <v>Wrzesień</v>
      </c>
      <c r="L559">
        <f t="shared" si="44"/>
        <v>2</v>
      </c>
    </row>
    <row r="560" spans="1:12" x14ac:dyDescent="0.25">
      <c r="A560" t="s">
        <v>31</v>
      </c>
      <c r="B560" t="s">
        <v>78</v>
      </c>
      <c r="C560" t="s">
        <v>17</v>
      </c>
      <c r="D560" s="1">
        <v>41898</v>
      </c>
      <c r="E560" s="1">
        <v>41899</v>
      </c>
      <c r="F560">
        <v>706.5</v>
      </c>
      <c r="G560" t="str">
        <f t="shared" si="40"/>
        <v>SebastianArgonski</v>
      </c>
      <c r="H560">
        <f>COUNTIF($G$2:G1559,G560)</f>
        <v>9</v>
      </c>
      <c r="I560">
        <f t="shared" si="41"/>
        <v>2</v>
      </c>
      <c r="J560">
        <f t="shared" si="42"/>
        <v>760.5</v>
      </c>
      <c r="K560" t="str">
        <f t="shared" si="43"/>
        <v>Wrzesień</v>
      </c>
      <c r="L560">
        <f t="shared" si="44"/>
        <v>1</v>
      </c>
    </row>
    <row r="561" spans="1:12" x14ac:dyDescent="0.25">
      <c r="A561" t="s">
        <v>6</v>
      </c>
      <c r="B561" t="s">
        <v>139</v>
      </c>
      <c r="C561" t="s">
        <v>38</v>
      </c>
      <c r="D561" s="1">
        <v>41898</v>
      </c>
      <c r="E561" s="1">
        <v>41900</v>
      </c>
      <c r="F561">
        <v>536.79999999999995</v>
      </c>
      <c r="G561" t="str">
        <f t="shared" si="40"/>
        <v>KarolinaBizuta</v>
      </c>
      <c r="H561">
        <f>COUNTIF($G$2:G1560,G561)</f>
        <v>10</v>
      </c>
      <c r="I561">
        <f t="shared" si="41"/>
        <v>3</v>
      </c>
      <c r="J561">
        <f t="shared" si="42"/>
        <v>614.79999999999995</v>
      </c>
      <c r="K561" t="str">
        <f t="shared" si="43"/>
        <v>Wrzesień</v>
      </c>
      <c r="L561">
        <f t="shared" si="44"/>
        <v>2</v>
      </c>
    </row>
    <row r="562" spans="1:12" x14ac:dyDescent="0.25">
      <c r="A562" t="s">
        <v>122</v>
      </c>
      <c r="B562" t="s">
        <v>123</v>
      </c>
      <c r="C562" t="s">
        <v>11</v>
      </c>
      <c r="D562" s="1">
        <v>41898</v>
      </c>
      <c r="E562" s="1">
        <v>41902</v>
      </c>
      <c r="F562">
        <v>712.4</v>
      </c>
      <c r="G562" t="str">
        <f t="shared" si="40"/>
        <v>DominikaBodera</v>
      </c>
      <c r="H562">
        <f>COUNTIF($G$2:G1561,G562)</f>
        <v>13</v>
      </c>
      <c r="I562">
        <f t="shared" si="41"/>
        <v>5</v>
      </c>
      <c r="J562">
        <f t="shared" si="42"/>
        <v>838.4</v>
      </c>
      <c r="K562" t="str">
        <f t="shared" si="43"/>
        <v>Wrzesień</v>
      </c>
      <c r="L562">
        <f t="shared" si="44"/>
        <v>4</v>
      </c>
    </row>
    <row r="563" spans="1:12" x14ac:dyDescent="0.25">
      <c r="A563" t="s">
        <v>57</v>
      </c>
      <c r="B563" t="s">
        <v>163</v>
      </c>
      <c r="C563" t="s">
        <v>19</v>
      </c>
      <c r="D563" s="1">
        <v>41898</v>
      </c>
      <c r="E563" s="1">
        <v>41901</v>
      </c>
      <c r="F563">
        <v>936.4</v>
      </c>
      <c r="G563" t="str">
        <f t="shared" si="40"/>
        <v>AmeliaCalika</v>
      </c>
      <c r="H563">
        <f>COUNTIF($G$2:G1562,G563)</f>
        <v>6</v>
      </c>
      <c r="I563">
        <f t="shared" si="41"/>
        <v>4</v>
      </c>
      <c r="J563">
        <f t="shared" si="42"/>
        <v>1038.4000000000001</v>
      </c>
      <c r="K563" t="str">
        <f t="shared" si="43"/>
        <v>Wrzesień</v>
      </c>
      <c r="L563">
        <f t="shared" si="44"/>
        <v>3</v>
      </c>
    </row>
    <row r="564" spans="1:12" x14ac:dyDescent="0.25">
      <c r="A564" t="s">
        <v>57</v>
      </c>
      <c r="B564" t="s">
        <v>163</v>
      </c>
      <c r="C564" t="s">
        <v>8</v>
      </c>
      <c r="D564" s="1">
        <v>41898</v>
      </c>
      <c r="E564" s="1">
        <v>41902</v>
      </c>
      <c r="F564">
        <v>1524</v>
      </c>
      <c r="G564" t="str">
        <f t="shared" si="40"/>
        <v>AmeliaCalika</v>
      </c>
      <c r="H564">
        <f>COUNTIF($G$2:G1563,G564)</f>
        <v>6</v>
      </c>
      <c r="I564">
        <f t="shared" si="41"/>
        <v>5</v>
      </c>
      <c r="J564">
        <f t="shared" si="42"/>
        <v>1650</v>
      </c>
      <c r="K564" t="str">
        <f t="shared" si="43"/>
        <v>Wrzesień</v>
      </c>
      <c r="L564">
        <f t="shared" si="44"/>
        <v>4</v>
      </c>
    </row>
    <row r="565" spans="1:12" x14ac:dyDescent="0.25">
      <c r="A565" t="s">
        <v>22</v>
      </c>
      <c r="B565" t="s">
        <v>172</v>
      </c>
      <c r="C565" t="s">
        <v>19</v>
      </c>
      <c r="D565" s="1">
        <v>41898</v>
      </c>
      <c r="E565" s="1">
        <v>41900</v>
      </c>
      <c r="F565">
        <v>795.4</v>
      </c>
      <c r="G565" t="str">
        <f t="shared" si="40"/>
        <v>PatrycjaCzarnoleska</v>
      </c>
      <c r="H565">
        <f>COUNTIF($G$2:G1564,G565)</f>
        <v>15</v>
      </c>
      <c r="I565">
        <f t="shared" si="41"/>
        <v>3</v>
      </c>
      <c r="J565">
        <f t="shared" si="42"/>
        <v>873.4</v>
      </c>
      <c r="K565" t="str">
        <f t="shared" si="43"/>
        <v>Wrzesień</v>
      </c>
      <c r="L565">
        <f t="shared" si="44"/>
        <v>2</v>
      </c>
    </row>
    <row r="566" spans="1:12" x14ac:dyDescent="0.25">
      <c r="A566" t="s">
        <v>50</v>
      </c>
      <c r="B566" t="s">
        <v>51</v>
      </c>
      <c r="C566" t="s">
        <v>17</v>
      </c>
      <c r="D566" s="1">
        <v>41898</v>
      </c>
      <c r="E566" s="1">
        <v>41901</v>
      </c>
      <c r="F566">
        <v>1116.5</v>
      </c>
      <c r="G566" t="str">
        <f t="shared" si="40"/>
        <v>OliviaGabor</v>
      </c>
      <c r="H566">
        <f>COUNTIF($G$2:G1565,G566)</f>
        <v>16</v>
      </c>
      <c r="I566">
        <f t="shared" si="41"/>
        <v>4</v>
      </c>
      <c r="J566">
        <f t="shared" si="42"/>
        <v>1218.5</v>
      </c>
      <c r="K566" t="str">
        <f t="shared" si="43"/>
        <v>Wrzesień</v>
      </c>
      <c r="L566">
        <f t="shared" si="44"/>
        <v>3</v>
      </c>
    </row>
    <row r="567" spans="1:12" x14ac:dyDescent="0.25">
      <c r="A567" t="s">
        <v>115</v>
      </c>
      <c r="B567" t="s">
        <v>140</v>
      </c>
      <c r="C567" t="s">
        <v>72</v>
      </c>
      <c r="D567" s="1">
        <v>41898</v>
      </c>
      <c r="E567" s="1">
        <v>41899</v>
      </c>
      <c r="F567">
        <v>693.7</v>
      </c>
      <c r="G567" t="str">
        <f t="shared" si="40"/>
        <v>AnnaKaliska</v>
      </c>
      <c r="H567">
        <f>COUNTIF($G$2:G1566,G567)</f>
        <v>15</v>
      </c>
      <c r="I567">
        <f t="shared" si="41"/>
        <v>2</v>
      </c>
      <c r="J567">
        <f t="shared" si="42"/>
        <v>747.7</v>
      </c>
      <c r="K567" t="str">
        <f t="shared" si="43"/>
        <v>Wrzesień</v>
      </c>
      <c r="L567">
        <f t="shared" si="44"/>
        <v>1</v>
      </c>
    </row>
    <row r="568" spans="1:12" x14ac:dyDescent="0.25">
      <c r="A568" t="s">
        <v>33</v>
      </c>
      <c r="B568" t="s">
        <v>34</v>
      </c>
      <c r="C568" t="s">
        <v>72</v>
      </c>
      <c r="D568" s="1">
        <v>41898</v>
      </c>
      <c r="E568" s="1">
        <v>41900</v>
      </c>
      <c r="F568">
        <v>892.7</v>
      </c>
      <c r="G568" t="str">
        <f t="shared" si="40"/>
        <v>AndrzejKlajn</v>
      </c>
      <c r="H568">
        <f>COUNTIF($G$2:G1567,G568)</f>
        <v>13</v>
      </c>
      <c r="I568">
        <f t="shared" si="41"/>
        <v>3</v>
      </c>
      <c r="J568">
        <f t="shared" si="42"/>
        <v>970.7</v>
      </c>
      <c r="K568" t="str">
        <f t="shared" si="43"/>
        <v>Wrzesień</v>
      </c>
      <c r="L568">
        <f t="shared" si="44"/>
        <v>2</v>
      </c>
    </row>
    <row r="569" spans="1:12" x14ac:dyDescent="0.25">
      <c r="A569" t="s">
        <v>33</v>
      </c>
      <c r="B569" t="s">
        <v>41</v>
      </c>
      <c r="C569" t="s">
        <v>17</v>
      </c>
      <c r="D569" s="1">
        <v>41898</v>
      </c>
      <c r="E569" s="1">
        <v>41898</v>
      </c>
      <c r="F569">
        <v>501.5</v>
      </c>
      <c r="G569" t="str">
        <f t="shared" si="40"/>
        <v>AndrzejKolarski</v>
      </c>
      <c r="H569">
        <f>COUNTIF($G$2:G1568,G569)</f>
        <v>14</v>
      </c>
      <c r="I569">
        <f t="shared" si="41"/>
        <v>1</v>
      </c>
      <c r="J569">
        <f t="shared" si="42"/>
        <v>531.5</v>
      </c>
      <c r="K569" t="str">
        <f t="shared" si="43"/>
        <v>Wrzesień</v>
      </c>
      <c r="L569">
        <f t="shared" si="44"/>
        <v>0</v>
      </c>
    </row>
    <row r="570" spans="1:12" x14ac:dyDescent="0.25">
      <c r="A570" t="s">
        <v>93</v>
      </c>
      <c r="B570" t="s">
        <v>106</v>
      </c>
      <c r="C570" t="s">
        <v>27</v>
      </c>
      <c r="D570" s="1">
        <v>41898</v>
      </c>
      <c r="E570" s="1">
        <v>41899</v>
      </c>
      <c r="F570">
        <v>570</v>
      </c>
      <c r="G570" t="str">
        <f t="shared" si="40"/>
        <v>ZofiaMaselska</v>
      </c>
      <c r="H570">
        <f>COUNTIF($G$2:G1569,G570)</f>
        <v>11</v>
      </c>
      <c r="I570">
        <f t="shared" si="41"/>
        <v>2</v>
      </c>
      <c r="J570">
        <f t="shared" si="42"/>
        <v>624</v>
      </c>
      <c r="K570" t="str">
        <f t="shared" si="43"/>
        <v>Wrzesień</v>
      </c>
      <c r="L570">
        <f t="shared" si="44"/>
        <v>1</v>
      </c>
    </row>
    <row r="571" spans="1:12" x14ac:dyDescent="0.25">
      <c r="A571" t="s">
        <v>25</v>
      </c>
      <c r="B571" t="s">
        <v>35</v>
      </c>
      <c r="C571" t="s">
        <v>38</v>
      </c>
      <c r="D571" s="1">
        <v>41898</v>
      </c>
      <c r="E571" s="1">
        <v>41901</v>
      </c>
      <c r="F571">
        <v>665.8</v>
      </c>
      <c r="G571" t="str">
        <f t="shared" si="40"/>
        <v>JerzyMisiek</v>
      </c>
      <c r="H571">
        <f>COUNTIF($G$2:G1570,G571)</f>
        <v>11</v>
      </c>
      <c r="I571">
        <f t="shared" si="41"/>
        <v>4</v>
      </c>
      <c r="J571">
        <f t="shared" si="42"/>
        <v>767.8</v>
      </c>
      <c r="K571" t="str">
        <f t="shared" si="43"/>
        <v>Wrzesień</v>
      </c>
      <c r="L571">
        <f t="shared" si="44"/>
        <v>3</v>
      </c>
    </row>
    <row r="572" spans="1:12" x14ac:dyDescent="0.25">
      <c r="A572" t="s">
        <v>119</v>
      </c>
      <c r="B572" t="s">
        <v>120</v>
      </c>
      <c r="C572" t="s">
        <v>30</v>
      </c>
      <c r="D572" s="1">
        <v>41898</v>
      </c>
      <c r="E572" s="1">
        <v>41899</v>
      </c>
      <c r="F572">
        <v>331.5</v>
      </c>
      <c r="G572" t="str">
        <f t="shared" si="40"/>
        <v>MalwinaPapkin</v>
      </c>
      <c r="H572">
        <f>COUNTIF($G$2:G1571,G572)</f>
        <v>11</v>
      </c>
      <c r="I572">
        <f t="shared" si="41"/>
        <v>2</v>
      </c>
      <c r="J572">
        <f t="shared" si="42"/>
        <v>385.5</v>
      </c>
      <c r="K572" t="str">
        <f t="shared" si="43"/>
        <v>Wrzesień</v>
      </c>
      <c r="L572">
        <f t="shared" si="44"/>
        <v>1</v>
      </c>
    </row>
    <row r="573" spans="1:12" x14ac:dyDescent="0.25">
      <c r="A573" t="s">
        <v>6</v>
      </c>
      <c r="B573" t="s">
        <v>45</v>
      </c>
      <c r="C573" t="s">
        <v>30</v>
      </c>
      <c r="D573" s="1">
        <v>41898</v>
      </c>
      <c r="E573" s="1">
        <v>41901</v>
      </c>
      <c r="F573">
        <v>569.5</v>
      </c>
      <c r="G573" t="str">
        <f t="shared" si="40"/>
        <v>KarolinaPodkalicka</v>
      </c>
      <c r="H573">
        <f>COUNTIF($G$2:G1572,G573)</f>
        <v>8</v>
      </c>
      <c r="I573">
        <f t="shared" si="41"/>
        <v>4</v>
      </c>
      <c r="J573">
        <f t="shared" si="42"/>
        <v>671.5</v>
      </c>
      <c r="K573" t="str">
        <f t="shared" si="43"/>
        <v>Wrzesień</v>
      </c>
      <c r="L573">
        <f t="shared" si="44"/>
        <v>3</v>
      </c>
    </row>
    <row r="574" spans="1:12" x14ac:dyDescent="0.25">
      <c r="A574" t="s">
        <v>15</v>
      </c>
      <c r="B574" t="s">
        <v>16</v>
      </c>
      <c r="C574" t="s">
        <v>24</v>
      </c>
      <c r="D574" s="1">
        <v>41898</v>
      </c>
      <c r="E574" s="1">
        <v>41902</v>
      </c>
      <c r="F574">
        <v>886.7</v>
      </c>
      <c r="G574" t="str">
        <f t="shared" si="40"/>
        <v>PiotrRoman</v>
      </c>
      <c r="H574">
        <f>COUNTIF($G$2:G1573,G574)</f>
        <v>13</v>
      </c>
      <c r="I574">
        <f t="shared" si="41"/>
        <v>5</v>
      </c>
      <c r="J574">
        <f t="shared" si="42"/>
        <v>1012.7</v>
      </c>
      <c r="K574" t="str">
        <f t="shared" si="43"/>
        <v>Wrzesień</v>
      </c>
      <c r="L574">
        <f t="shared" si="44"/>
        <v>4</v>
      </c>
    </row>
    <row r="575" spans="1:12" x14ac:dyDescent="0.25">
      <c r="A575" t="s">
        <v>91</v>
      </c>
      <c r="B575" t="s">
        <v>92</v>
      </c>
      <c r="C575" t="s">
        <v>8</v>
      </c>
      <c r="D575" s="1">
        <v>41898</v>
      </c>
      <c r="E575" s="1">
        <v>41900</v>
      </c>
      <c r="F575">
        <v>1102</v>
      </c>
      <c r="G575" t="str">
        <f t="shared" si="40"/>
        <v>JanRzymski</v>
      </c>
      <c r="H575">
        <f>COUNTIF($G$2:G1574,G575)</f>
        <v>13</v>
      </c>
      <c r="I575">
        <f t="shared" si="41"/>
        <v>3</v>
      </c>
      <c r="J575">
        <f t="shared" si="42"/>
        <v>1180</v>
      </c>
      <c r="K575" t="str">
        <f t="shared" si="43"/>
        <v>Wrzesień</v>
      </c>
      <c r="L575">
        <f t="shared" si="44"/>
        <v>2</v>
      </c>
    </row>
    <row r="576" spans="1:12" x14ac:dyDescent="0.25">
      <c r="A576" t="s">
        <v>137</v>
      </c>
      <c r="B576" t="s">
        <v>138</v>
      </c>
      <c r="C576" t="s">
        <v>72</v>
      </c>
      <c r="D576" s="1">
        <v>41898</v>
      </c>
      <c r="E576" s="1">
        <v>41900</v>
      </c>
      <c r="F576">
        <v>892.7</v>
      </c>
      <c r="G576" t="str">
        <f t="shared" si="40"/>
        <v>RozaliaSiedlecka</v>
      </c>
      <c r="H576">
        <f>COUNTIF($G$2:G1575,G576)</f>
        <v>11</v>
      </c>
      <c r="I576">
        <f t="shared" si="41"/>
        <v>3</v>
      </c>
      <c r="J576">
        <f t="shared" si="42"/>
        <v>970.7</v>
      </c>
      <c r="K576" t="str">
        <f t="shared" si="43"/>
        <v>Wrzesień</v>
      </c>
      <c r="L576">
        <f t="shared" si="44"/>
        <v>2</v>
      </c>
    </row>
    <row r="577" spans="1:12" x14ac:dyDescent="0.25">
      <c r="A577" t="s">
        <v>6</v>
      </c>
      <c r="B577" t="s">
        <v>139</v>
      </c>
      <c r="C577" t="s">
        <v>24</v>
      </c>
      <c r="D577" s="1">
        <v>41899</v>
      </c>
      <c r="E577" s="1">
        <v>41902</v>
      </c>
      <c r="F577">
        <v>737.7</v>
      </c>
      <c r="G577" t="str">
        <f t="shared" si="40"/>
        <v>KarolinaBizuta</v>
      </c>
      <c r="H577">
        <f>COUNTIF($G$2:G1576,G577)</f>
        <v>10</v>
      </c>
      <c r="I577">
        <f t="shared" si="41"/>
        <v>4</v>
      </c>
      <c r="J577">
        <f t="shared" si="42"/>
        <v>839.7</v>
      </c>
      <c r="K577" t="str">
        <f t="shared" si="43"/>
        <v>Wrzesień</v>
      </c>
      <c r="L577">
        <f t="shared" si="44"/>
        <v>3</v>
      </c>
    </row>
    <row r="578" spans="1:12" x14ac:dyDescent="0.25">
      <c r="A578" t="s">
        <v>86</v>
      </c>
      <c r="B578" t="s">
        <v>150</v>
      </c>
      <c r="C578" t="s">
        <v>30</v>
      </c>
      <c r="D578" s="1">
        <v>41899</v>
      </c>
      <c r="E578" s="1">
        <v>41900</v>
      </c>
      <c r="F578">
        <v>331.5</v>
      </c>
      <c r="G578" t="str">
        <f t="shared" si="40"/>
        <v>AdamFalski</v>
      </c>
      <c r="H578">
        <f>COUNTIF($G$2:G1577,G578)</f>
        <v>8</v>
      </c>
      <c r="I578">
        <f t="shared" si="41"/>
        <v>2</v>
      </c>
      <c r="J578">
        <f t="shared" si="42"/>
        <v>385.5</v>
      </c>
      <c r="K578" t="str">
        <f t="shared" si="43"/>
        <v>Wrzesień</v>
      </c>
      <c r="L578">
        <f t="shared" si="44"/>
        <v>1</v>
      </c>
    </row>
    <row r="579" spans="1:12" x14ac:dyDescent="0.25">
      <c r="A579" t="s">
        <v>99</v>
      </c>
      <c r="B579" t="s">
        <v>130</v>
      </c>
      <c r="C579" t="s">
        <v>27</v>
      </c>
      <c r="D579" s="1">
        <v>41899</v>
      </c>
      <c r="E579" s="1">
        <v>41900</v>
      </c>
      <c r="F579">
        <v>570</v>
      </c>
      <c r="G579" t="str">
        <f t="shared" ref="G579:G642" si="45">CONCATENATE(A579,B579)</f>
        <v>EwaFidyk</v>
      </c>
      <c r="H579">
        <f>COUNTIF($G$2:G1578,G579)</f>
        <v>9</v>
      </c>
      <c r="I579">
        <f t="shared" ref="I579:I642" si="46">E579-D579+1</f>
        <v>2</v>
      </c>
      <c r="J579">
        <f t="shared" ref="J579:J642" si="47">F579+IF(I579&gt;1,30+(I579-1)*24,30)</f>
        <v>624</v>
      </c>
      <c r="K579" t="str">
        <f t="shared" ref="K579:K642" si="48">VLOOKUP(MONTH(D579),$Q$6:$R$17,2)</f>
        <v>Wrzesień</v>
      </c>
      <c r="L579">
        <f t="shared" ref="L579:L642" si="49">IF(I579&gt;1,I579-1,0)</f>
        <v>1</v>
      </c>
    </row>
    <row r="580" spans="1:12" x14ac:dyDescent="0.25">
      <c r="A580" t="s">
        <v>50</v>
      </c>
      <c r="B580" t="s">
        <v>51</v>
      </c>
      <c r="C580" t="s">
        <v>72</v>
      </c>
      <c r="D580" s="1">
        <v>41899</v>
      </c>
      <c r="E580" s="1">
        <v>41902</v>
      </c>
      <c r="F580">
        <v>1091.7</v>
      </c>
      <c r="G580" t="str">
        <f t="shared" si="45"/>
        <v>OliviaGabor</v>
      </c>
      <c r="H580">
        <f>COUNTIF($G$2:G1579,G580)</f>
        <v>16</v>
      </c>
      <c r="I580">
        <f t="shared" si="46"/>
        <v>4</v>
      </c>
      <c r="J580">
        <f t="shared" si="47"/>
        <v>1193.7</v>
      </c>
      <c r="K580" t="str">
        <f t="shared" si="48"/>
        <v>Wrzesień</v>
      </c>
      <c r="L580">
        <f t="shared" si="49"/>
        <v>3</v>
      </c>
    </row>
    <row r="581" spans="1:12" x14ac:dyDescent="0.25">
      <c r="A581" t="s">
        <v>82</v>
      </c>
      <c r="B581" t="s">
        <v>125</v>
      </c>
      <c r="C581" t="s">
        <v>66</v>
      </c>
      <c r="D581" s="1">
        <v>41899</v>
      </c>
      <c r="E581" s="1">
        <v>41900</v>
      </c>
      <c r="F581">
        <v>485.7</v>
      </c>
      <c r="G581" t="str">
        <f t="shared" si="45"/>
        <v>KornelHenrykowski</v>
      </c>
      <c r="H581">
        <f>COUNTIF($G$2:G1580,G581)</f>
        <v>13</v>
      </c>
      <c r="I581">
        <f t="shared" si="46"/>
        <v>2</v>
      </c>
      <c r="J581">
        <f t="shared" si="47"/>
        <v>539.70000000000005</v>
      </c>
      <c r="K581" t="str">
        <f t="shared" si="48"/>
        <v>Wrzesień</v>
      </c>
      <c r="L581">
        <f t="shared" si="49"/>
        <v>1</v>
      </c>
    </row>
    <row r="582" spans="1:12" x14ac:dyDescent="0.25">
      <c r="A582" t="s">
        <v>99</v>
      </c>
      <c r="B582" t="s">
        <v>100</v>
      </c>
      <c r="C582" t="s">
        <v>11</v>
      </c>
      <c r="D582" s="1">
        <v>41899</v>
      </c>
      <c r="E582" s="1">
        <v>41903</v>
      </c>
      <c r="F582">
        <v>712.4</v>
      </c>
      <c r="G582" t="str">
        <f t="shared" si="45"/>
        <v>EwaKwiska</v>
      </c>
      <c r="H582">
        <f>COUNTIF($G$2:G1581,G582)</f>
        <v>8</v>
      </c>
      <c r="I582">
        <f t="shared" si="46"/>
        <v>5</v>
      </c>
      <c r="J582">
        <f t="shared" si="47"/>
        <v>838.4</v>
      </c>
      <c r="K582" t="str">
        <f t="shared" si="48"/>
        <v>Wrzesień</v>
      </c>
      <c r="L582">
        <f t="shared" si="49"/>
        <v>4</v>
      </c>
    </row>
    <row r="583" spans="1:12" x14ac:dyDescent="0.25">
      <c r="A583" t="s">
        <v>101</v>
      </c>
      <c r="B583" t="s">
        <v>102</v>
      </c>
      <c r="C583" t="s">
        <v>27</v>
      </c>
      <c r="D583" s="1">
        <v>41899</v>
      </c>
      <c r="E583" s="1">
        <v>41902</v>
      </c>
      <c r="F583">
        <v>826</v>
      </c>
      <c r="G583" t="str">
        <f t="shared" si="45"/>
        <v>MichalinaLamda</v>
      </c>
      <c r="H583">
        <f>COUNTIF($G$2:G1582,G583)</f>
        <v>9</v>
      </c>
      <c r="I583">
        <f t="shared" si="46"/>
        <v>4</v>
      </c>
      <c r="J583">
        <f t="shared" si="47"/>
        <v>928</v>
      </c>
      <c r="K583" t="str">
        <f t="shared" si="48"/>
        <v>Wrzesień</v>
      </c>
      <c r="L583">
        <f t="shared" si="49"/>
        <v>3</v>
      </c>
    </row>
    <row r="584" spans="1:12" x14ac:dyDescent="0.25">
      <c r="A584" t="s">
        <v>73</v>
      </c>
      <c r="B584" t="s">
        <v>155</v>
      </c>
      <c r="C584" t="s">
        <v>17</v>
      </c>
      <c r="D584" s="1">
        <v>41899</v>
      </c>
      <c r="E584" s="1">
        <v>41900</v>
      </c>
      <c r="F584">
        <v>706.5</v>
      </c>
      <c r="G584" t="str">
        <f t="shared" si="45"/>
        <v>WojciechMazowiecki</v>
      </c>
      <c r="H584">
        <f>COUNTIF($G$2:G1583,G584)</f>
        <v>7</v>
      </c>
      <c r="I584">
        <f t="shared" si="46"/>
        <v>2</v>
      </c>
      <c r="J584">
        <f t="shared" si="47"/>
        <v>760.5</v>
      </c>
      <c r="K584" t="str">
        <f t="shared" si="48"/>
        <v>Wrzesień</v>
      </c>
      <c r="L584">
        <f t="shared" si="49"/>
        <v>1</v>
      </c>
    </row>
    <row r="585" spans="1:12" x14ac:dyDescent="0.25">
      <c r="A585" t="s">
        <v>151</v>
      </c>
      <c r="B585" t="s">
        <v>152</v>
      </c>
      <c r="C585" t="s">
        <v>14</v>
      </c>
      <c r="D585" s="1">
        <v>41899</v>
      </c>
      <c r="E585" s="1">
        <v>41902</v>
      </c>
      <c r="F585">
        <v>550.5</v>
      </c>
      <c r="G585" t="str">
        <f t="shared" si="45"/>
        <v>TeresaMoskiewska</v>
      </c>
      <c r="H585">
        <f>COUNTIF($G$2:G1584,G585)</f>
        <v>11</v>
      </c>
      <c r="I585">
        <f t="shared" si="46"/>
        <v>4</v>
      </c>
      <c r="J585">
        <f t="shared" si="47"/>
        <v>652.5</v>
      </c>
      <c r="K585" t="str">
        <f t="shared" si="48"/>
        <v>Wrzesień</v>
      </c>
      <c r="L585">
        <f t="shared" si="49"/>
        <v>3</v>
      </c>
    </row>
    <row r="586" spans="1:12" x14ac:dyDescent="0.25">
      <c r="A586" t="s">
        <v>119</v>
      </c>
      <c r="B586" t="s">
        <v>120</v>
      </c>
      <c r="C586" t="s">
        <v>47</v>
      </c>
      <c r="D586" s="1">
        <v>41899</v>
      </c>
      <c r="E586" s="1">
        <v>41900</v>
      </c>
      <c r="F586">
        <v>526.79999999999995</v>
      </c>
      <c r="G586" t="str">
        <f t="shared" si="45"/>
        <v>MalwinaPapkin</v>
      </c>
      <c r="H586">
        <f>COUNTIF($G$2:G1585,G586)</f>
        <v>11</v>
      </c>
      <c r="I586">
        <f t="shared" si="46"/>
        <v>2</v>
      </c>
      <c r="J586">
        <f t="shared" si="47"/>
        <v>580.79999999999995</v>
      </c>
      <c r="K586" t="str">
        <f t="shared" si="48"/>
        <v>Wrzesień</v>
      </c>
      <c r="L586">
        <f t="shared" si="49"/>
        <v>1</v>
      </c>
    </row>
    <row r="587" spans="1:12" x14ac:dyDescent="0.25">
      <c r="A587" t="s">
        <v>111</v>
      </c>
      <c r="B587" t="s">
        <v>112</v>
      </c>
      <c r="C587" t="s">
        <v>30</v>
      </c>
      <c r="D587" s="1">
        <v>41899</v>
      </c>
      <c r="E587" s="1">
        <v>41902</v>
      </c>
      <c r="F587">
        <v>569.5</v>
      </c>
      <c r="G587" t="str">
        <f t="shared" si="45"/>
        <v>GrzegorzPodolski</v>
      </c>
      <c r="H587">
        <f>COUNTIF($G$2:G1586,G587)</f>
        <v>14</v>
      </c>
      <c r="I587">
        <f t="shared" si="46"/>
        <v>4</v>
      </c>
      <c r="J587">
        <f t="shared" si="47"/>
        <v>671.5</v>
      </c>
      <c r="K587" t="str">
        <f t="shared" si="48"/>
        <v>Wrzesień</v>
      </c>
      <c r="L587">
        <f t="shared" si="49"/>
        <v>3</v>
      </c>
    </row>
    <row r="588" spans="1:12" x14ac:dyDescent="0.25">
      <c r="A588" t="s">
        <v>75</v>
      </c>
      <c r="B588" t="s">
        <v>76</v>
      </c>
      <c r="C588" t="s">
        <v>47</v>
      </c>
      <c r="D588" s="1">
        <v>41899</v>
      </c>
      <c r="E588" s="1">
        <v>41903</v>
      </c>
      <c r="F588">
        <v>1015.8</v>
      </c>
      <c r="G588" t="str">
        <f t="shared" si="45"/>
        <v>EweliaPrus</v>
      </c>
      <c r="H588">
        <f>COUNTIF($G$2:G1587,G588)</f>
        <v>8</v>
      </c>
      <c r="I588">
        <f t="shared" si="46"/>
        <v>5</v>
      </c>
      <c r="J588">
        <f t="shared" si="47"/>
        <v>1141.8</v>
      </c>
      <c r="K588" t="str">
        <f t="shared" si="48"/>
        <v>Wrzesień</v>
      </c>
      <c r="L588">
        <f t="shared" si="49"/>
        <v>4</v>
      </c>
    </row>
    <row r="589" spans="1:12" x14ac:dyDescent="0.25">
      <c r="A589" t="s">
        <v>113</v>
      </c>
      <c r="B589" t="s">
        <v>114</v>
      </c>
      <c r="C589" t="s">
        <v>8</v>
      </c>
      <c r="D589" s="1">
        <v>41899</v>
      </c>
      <c r="E589" s="1">
        <v>41901</v>
      </c>
      <c r="F589">
        <v>1102</v>
      </c>
      <c r="G589" t="str">
        <f t="shared" si="45"/>
        <v>TomaszRzepka</v>
      </c>
      <c r="H589">
        <f>COUNTIF($G$2:G1588,G589)</f>
        <v>17</v>
      </c>
      <c r="I589">
        <f t="shared" si="46"/>
        <v>3</v>
      </c>
      <c r="J589">
        <f t="shared" si="47"/>
        <v>1180</v>
      </c>
      <c r="K589" t="str">
        <f t="shared" si="48"/>
        <v>Wrzesień</v>
      </c>
      <c r="L589">
        <f t="shared" si="49"/>
        <v>2</v>
      </c>
    </row>
    <row r="590" spans="1:12" x14ac:dyDescent="0.25">
      <c r="A590" t="s">
        <v>70</v>
      </c>
      <c r="B590" t="s">
        <v>117</v>
      </c>
      <c r="C590" t="s">
        <v>27</v>
      </c>
      <c r="D590" s="1">
        <v>41899</v>
      </c>
      <c r="E590" s="1">
        <v>41902</v>
      </c>
      <c r="F590">
        <v>826</v>
      </c>
      <c r="G590" t="str">
        <f t="shared" si="45"/>
        <v>MarekTrzeski</v>
      </c>
      <c r="H590">
        <f>COUNTIF($G$2:G1589,G590)</f>
        <v>9</v>
      </c>
      <c r="I590">
        <f t="shared" si="46"/>
        <v>4</v>
      </c>
      <c r="J590">
        <f t="shared" si="47"/>
        <v>928</v>
      </c>
      <c r="K590" t="str">
        <f t="shared" si="48"/>
        <v>Wrzesień</v>
      </c>
      <c r="L590">
        <f t="shared" si="49"/>
        <v>3</v>
      </c>
    </row>
    <row r="591" spans="1:12" x14ac:dyDescent="0.25">
      <c r="A591" t="s">
        <v>20</v>
      </c>
      <c r="B591" t="s">
        <v>21</v>
      </c>
      <c r="C591" t="s">
        <v>11</v>
      </c>
      <c r="D591" s="1">
        <v>41899</v>
      </c>
      <c r="E591" s="1">
        <v>41901</v>
      </c>
      <c r="F591">
        <v>434.4</v>
      </c>
      <c r="G591" t="str">
        <f t="shared" si="45"/>
        <v>KamilZabrzeski</v>
      </c>
      <c r="H591">
        <f>COUNTIF($G$2:G1590,G591)</f>
        <v>13</v>
      </c>
      <c r="I591">
        <f t="shared" si="46"/>
        <v>3</v>
      </c>
      <c r="J591">
        <f t="shared" si="47"/>
        <v>512.4</v>
      </c>
      <c r="K591" t="str">
        <f t="shared" si="48"/>
        <v>Wrzesień</v>
      </c>
      <c r="L591">
        <f t="shared" si="49"/>
        <v>2</v>
      </c>
    </row>
    <row r="592" spans="1:12" x14ac:dyDescent="0.25">
      <c r="A592" t="s">
        <v>33</v>
      </c>
      <c r="B592" t="s">
        <v>41</v>
      </c>
      <c r="C592" t="s">
        <v>11</v>
      </c>
      <c r="D592" s="1">
        <v>41900</v>
      </c>
      <c r="E592" s="1">
        <v>41902</v>
      </c>
      <c r="F592">
        <v>434.4</v>
      </c>
      <c r="G592" t="str">
        <f t="shared" si="45"/>
        <v>AndrzejKolarski</v>
      </c>
      <c r="H592">
        <f>COUNTIF($G$2:G1591,G592)</f>
        <v>14</v>
      </c>
      <c r="I592">
        <f t="shared" si="46"/>
        <v>3</v>
      </c>
      <c r="J592">
        <f t="shared" si="47"/>
        <v>512.4</v>
      </c>
      <c r="K592" t="str">
        <f t="shared" si="48"/>
        <v>Wrzesień</v>
      </c>
      <c r="L592">
        <f t="shared" si="49"/>
        <v>2</v>
      </c>
    </row>
    <row r="593" spans="1:12" x14ac:dyDescent="0.25">
      <c r="A593" t="s">
        <v>12</v>
      </c>
      <c r="B593" t="s">
        <v>13</v>
      </c>
      <c r="C593" t="s">
        <v>8</v>
      </c>
      <c r="D593" s="1">
        <v>41901</v>
      </c>
      <c r="E593" s="1">
        <v>41901</v>
      </c>
      <c r="F593">
        <v>680</v>
      </c>
      <c r="G593" t="str">
        <f t="shared" si="45"/>
        <v>DorotaMorska</v>
      </c>
      <c r="H593">
        <f>COUNTIF($G$2:G1592,G593)</f>
        <v>12</v>
      </c>
      <c r="I593">
        <f t="shared" si="46"/>
        <v>1</v>
      </c>
      <c r="J593">
        <f t="shared" si="47"/>
        <v>710</v>
      </c>
      <c r="K593" t="str">
        <f t="shared" si="48"/>
        <v>Wrzesień</v>
      </c>
      <c r="L593">
        <f t="shared" si="49"/>
        <v>0</v>
      </c>
    </row>
    <row r="594" spans="1:12" x14ac:dyDescent="0.25">
      <c r="A594" t="s">
        <v>82</v>
      </c>
      <c r="B594" t="s">
        <v>125</v>
      </c>
      <c r="C594" t="s">
        <v>17</v>
      </c>
      <c r="D594" s="1">
        <v>41902</v>
      </c>
      <c r="E594" s="1">
        <v>41902</v>
      </c>
      <c r="F594">
        <v>501.5</v>
      </c>
      <c r="G594" t="str">
        <f t="shared" si="45"/>
        <v>KornelHenrykowski</v>
      </c>
      <c r="H594">
        <f>COUNTIF($G$2:G1593,G594)</f>
        <v>13</v>
      </c>
      <c r="I594">
        <f t="shared" si="46"/>
        <v>1</v>
      </c>
      <c r="J594">
        <f t="shared" si="47"/>
        <v>531.5</v>
      </c>
      <c r="K594" t="str">
        <f t="shared" si="48"/>
        <v>Wrzesień</v>
      </c>
      <c r="L594">
        <f t="shared" si="49"/>
        <v>0</v>
      </c>
    </row>
    <row r="595" spans="1:12" x14ac:dyDescent="0.25">
      <c r="A595" t="s">
        <v>15</v>
      </c>
      <c r="B595" t="s">
        <v>44</v>
      </c>
      <c r="C595" t="s">
        <v>38</v>
      </c>
      <c r="D595" s="1">
        <v>41904</v>
      </c>
      <c r="E595" s="1">
        <v>41904</v>
      </c>
      <c r="F595">
        <v>278.8</v>
      </c>
      <c r="G595" t="str">
        <f t="shared" si="45"/>
        <v>PiotrArmowicz</v>
      </c>
      <c r="H595">
        <f>COUNTIF($G$2:G1594,G595)</f>
        <v>10</v>
      </c>
      <c r="I595">
        <f t="shared" si="46"/>
        <v>1</v>
      </c>
      <c r="J595">
        <f t="shared" si="47"/>
        <v>308.8</v>
      </c>
      <c r="K595" t="str">
        <f t="shared" si="48"/>
        <v>Wrzesień</v>
      </c>
      <c r="L595">
        <f t="shared" si="49"/>
        <v>0</v>
      </c>
    </row>
    <row r="596" spans="1:12" x14ac:dyDescent="0.25">
      <c r="A596" t="s">
        <v>22</v>
      </c>
      <c r="B596" t="s">
        <v>23</v>
      </c>
      <c r="C596" t="s">
        <v>59</v>
      </c>
      <c r="D596" s="1">
        <v>41905</v>
      </c>
      <c r="E596" s="1">
        <v>41909</v>
      </c>
      <c r="F596">
        <v>1078</v>
      </c>
      <c r="G596" t="str">
        <f t="shared" si="45"/>
        <v>PatrycjaAndrycz</v>
      </c>
      <c r="H596">
        <f>COUNTIF($G$2:G1595,G596)</f>
        <v>12</v>
      </c>
      <c r="I596">
        <f t="shared" si="46"/>
        <v>5</v>
      </c>
      <c r="J596">
        <f t="shared" si="47"/>
        <v>1204</v>
      </c>
      <c r="K596" t="str">
        <f t="shared" si="48"/>
        <v>Wrzesień</v>
      </c>
      <c r="L596">
        <f t="shared" si="49"/>
        <v>4</v>
      </c>
    </row>
    <row r="597" spans="1:12" x14ac:dyDescent="0.25">
      <c r="A597" t="s">
        <v>93</v>
      </c>
      <c r="B597" t="s">
        <v>124</v>
      </c>
      <c r="C597" t="s">
        <v>24</v>
      </c>
      <c r="D597" s="1">
        <v>41905</v>
      </c>
      <c r="E597" s="1">
        <v>41909</v>
      </c>
      <c r="F597">
        <v>886.7</v>
      </c>
      <c r="G597" t="str">
        <f t="shared" si="45"/>
        <v>ZofiaBudzianowska</v>
      </c>
      <c r="H597">
        <f>COUNTIF($G$2:G1596,G597)</f>
        <v>16</v>
      </c>
      <c r="I597">
        <f t="shared" si="46"/>
        <v>5</v>
      </c>
      <c r="J597">
        <f t="shared" si="47"/>
        <v>1012.7</v>
      </c>
      <c r="K597" t="str">
        <f t="shared" si="48"/>
        <v>Wrzesień</v>
      </c>
      <c r="L597">
        <f t="shared" si="49"/>
        <v>4</v>
      </c>
    </row>
    <row r="598" spans="1:12" x14ac:dyDescent="0.25">
      <c r="A598" t="s">
        <v>52</v>
      </c>
      <c r="B598" t="s">
        <v>53</v>
      </c>
      <c r="C598" t="s">
        <v>19</v>
      </c>
      <c r="D598" s="1">
        <v>41905</v>
      </c>
      <c r="E598" s="1">
        <v>41905</v>
      </c>
      <c r="F598">
        <v>513.4</v>
      </c>
      <c r="G598" t="str">
        <f t="shared" si="45"/>
        <v>LidiaOpolska</v>
      </c>
      <c r="H598">
        <f>COUNTIF($G$2:G1597,G598)</f>
        <v>8</v>
      </c>
      <c r="I598">
        <f t="shared" si="46"/>
        <v>1</v>
      </c>
      <c r="J598">
        <f t="shared" si="47"/>
        <v>543.4</v>
      </c>
      <c r="K598" t="str">
        <f t="shared" si="48"/>
        <v>Wrzesień</v>
      </c>
      <c r="L598">
        <f t="shared" si="49"/>
        <v>0</v>
      </c>
    </row>
    <row r="599" spans="1:12" x14ac:dyDescent="0.25">
      <c r="A599" t="s">
        <v>107</v>
      </c>
      <c r="B599" t="s">
        <v>108</v>
      </c>
      <c r="C599" t="s">
        <v>17</v>
      </c>
      <c r="D599" s="1">
        <v>41905</v>
      </c>
      <c r="E599" s="1">
        <v>41907</v>
      </c>
      <c r="F599">
        <v>911.5</v>
      </c>
      <c r="G599" t="str">
        <f t="shared" si="45"/>
        <v>KazimieraParczewska</v>
      </c>
      <c r="H599">
        <f>COUNTIF($G$2:G1598,G599)</f>
        <v>11</v>
      </c>
      <c r="I599">
        <f t="shared" si="46"/>
        <v>3</v>
      </c>
      <c r="J599">
        <f t="shared" si="47"/>
        <v>989.5</v>
      </c>
      <c r="K599" t="str">
        <f t="shared" si="48"/>
        <v>Wrzesień</v>
      </c>
      <c r="L599">
        <f t="shared" si="49"/>
        <v>2</v>
      </c>
    </row>
    <row r="600" spans="1:12" x14ac:dyDescent="0.25">
      <c r="A600" t="s">
        <v>9</v>
      </c>
      <c r="B600" t="s">
        <v>18</v>
      </c>
      <c r="C600" t="s">
        <v>19</v>
      </c>
      <c r="D600" s="1">
        <v>41905</v>
      </c>
      <c r="E600" s="1">
        <v>41908</v>
      </c>
      <c r="F600">
        <v>936.4</v>
      </c>
      <c r="G600" t="str">
        <f t="shared" si="45"/>
        <v>JustynaTracz</v>
      </c>
      <c r="H600">
        <f>COUNTIF($G$2:G1599,G600)</f>
        <v>13</v>
      </c>
      <c r="I600">
        <f t="shared" si="46"/>
        <v>4</v>
      </c>
      <c r="J600">
        <f t="shared" si="47"/>
        <v>1038.4000000000001</v>
      </c>
      <c r="K600" t="str">
        <f t="shared" si="48"/>
        <v>Wrzesień</v>
      </c>
      <c r="L600">
        <f t="shared" si="49"/>
        <v>3</v>
      </c>
    </row>
    <row r="601" spans="1:12" x14ac:dyDescent="0.25">
      <c r="A601" t="s">
        <v>20</v>
      </c>
      <c r="B601" t="s">
        <v>21</v>
      </c>
      <c r="C601" t="s">
        <v>17</v>
      </c>
      <c r="D601" s="1">
        <v>41905</v>
      </c>
      <c r="E601" s="1">
        <v>41905</v>
      </c>
      <c r="F601">
        <v>501.5</v>
      </c>
      <c r="G601" t="str">
        <f t="shared" si="45"/>
        <v>KamilZabrzeski</v>
      </c>
      <c r="H601">
        <f>COUNTIF($G$2:G1600,G601)</f>
        <v>13</v>
      </c>
      <c r="I601">
        <f t="shared" si="46"/>
        <v>1</v>
      </c>
      <c r="J601">
        <f t="shared" si="47"/>
        <v>531.5</v>
      </c>
      <c r="K601" t="str">
        <f t="shared" si="48"/>
        <v>Wrzesień</v>
      </c>
      <c r="L601">
        <f t="shared" si="49"/>
        <v>0</v>
      </c>
    </row>
    <row r="602" spans="1:12" x14ac:dyDescent="0.25">
      <c r="A602" t="s">
        <v>15</v>
      </c>
      <c r="B602" t="s">
        <v>16</v>
      </c>
      <c r="C602" t="s">
        <v>8</v>
      </c>
      <c r="D602" s="1">
        <v>41906</v>
      </c>
      <c r="E602" s="1">
        <v>41908</v>
      </c>
      <c r="F602">
        <v>1102</v>
      </c>
      <c r="G602" t="str">
        <f t="shared" si="45"/>
        <v>PiotrRoman</v>
      </c>
      <c r="H602">
        <f>COUNTIF($G$2:G1601,G602)</f>
        <v>13</v>
      </c>
      <c r="I602">
        <f t="shared" si="46"/>
        <v>3</v>
      </c>
      <c r="J602">
        <f t="shared" si="47"/>
        <v>1180</v>
      </c>
      <c r="K602" t="str">
        <f t="shared" si="48"/>
        <v>Wrzesień</v>
      </c>
      <c r="L602">
        <f t="shared" si="49"/>
        <v>2</v>
      </c>
    </row>
    <row r="603" spans="1:12" x14ac:dyDescent="0.25">
      <c r="A603" t="s">
        <v>52</v>
      </c>
      <c r="B603" t="s">
        <v>53</v>
      </c>
      <c r="C603" t="s">
        <v>24</v>
      </c>
      <c r="D603" s="1">
        <v>41908</v>
      </c>
      <c r="E603" s="1">
        <v>41908</v>
      </c>
      <c r="F603">
        <v>290.7</v>
      </c>
      <c r="G603" t="str">
        <f t="shared" si="45"/>
        <v>LidiaOpolska</v>
      </c>
      <c r="H603">
        <f>COUNTIF($G$2:G1602,G603)</f>
        <v>8</v>
      </c>
      <c r="I603">
        <f t="shared" si="46"/>
        <v>1</v>
      </c>
      <c r="J603">
        <f t="shared" si="47"/>
        <v>320.7</v>
      </c>
      <c r="K603" t="str">
        <f t="shared" si="48"/>
        <v>Wrzesień</v>
      </c>
      <c r="L603">
        <f t="shared" si="49"/>
        <v>0</v>
      </c>
    </row>
    <row r="604" spans="1:12" x14ac:dyDescent="0.25">
      <c r="A604" t="s">
        <v>48</v>
      </c>
      <c r="B604" t="s">
        <v>49</v>
      </c>
      <c r="C604" t="s">
        <v>14</v>
      </c>
      <c r="D604" s="1">
        <v>41910</v>
      </c>
      <c r="E604" s="1">
        <v>41910</v>
      </c>
      <c r="F604">
        <v>178.5</v>
      </c>
      <c r="G604" t="str">
        <f t="shared" si="45"/>
        <v>BonifacyBarczewski</v>
      </c>
      <c r="H604">
        <f>COUNTIF($G$2:G1603,G604)</f>
        <v>8</v>
      </c>
      <c r="I604">
        <f t="shared" si="46"/>
        <v>1</v>
      </c>
      <c r="J604">
        <f t="shared" si="47"/>
        <v>208.5</v>
      </c>
      <c r="K604" t="str">
        <f t="shared" si="48"/>
        <v>Wrzesień</v>
      </c>
      <c r="L604">
        <f t="shared" si="49"/>
        <v>0</v>
      </c>
    </row>
    <row r="605" spans="1:12" x14ac:dyDescent="0.25">
      <c r="A605" t="s">
        <v>6</v>
      </c>
      <c r="B605" t="s">
        <v>139</v>
      </c>
      <c r="C605" t="s">
        <v>8</v>
      </c>
      <c r="D605" s="1">
        <v>41910</v>
      </c>
      <c r="E605" s="1">
        <v>41912</v>
      </c>
      <c r="F605">
        <v>1102</v>
      </c>
      <c r="G605" t="str">
        <f t="shared" si="45"/>
        <v>KarolinaBizuta</v>
      </c>
      <c r="H605">
        <f>COUNTIF($G$2:G1604,G605)</f>
        <v>10</v>
      </c>
      <c r="I605">
        <f t="shared" si="46"/>
        <v>3</v>
      </c>
      <c r="J605">
        <f t="shared" si="47"/>
        <v>1180</v>
      </c>
      <c r="K605" t="str">
        <f t="shared" si="48"/>
        <v>Wrzesień</v>
      </c>
      <c r="L605">
        <f t="shared" si="49"/>
        <v>2</v>
      </c>
    </row>
    <row r="606" spans="1:12" x14ac:dyDescent="0.25">
      <c r="A606" t="s">
        <v>57</v>
      </c>
      <c r="B606" t="s">
        <v>163</v>
      </c>
      <c r="C606" t="s">
        <v>24</v>
      </c>
      <c r="D606" s="1">
        <v>41910</v>
      </c>
      <c r="E606" s="1">
        <v>41914</v>
      </c>
      <c r="F606">
        <v>886.7</v>
      </c>
      <c r="G606" t="str">
        <f t="shared" si="45"/>
        <v>AmeliaCalika</v>
      </c>
      <c r="H606">
        <f>COUNTIF($G$2:G1605,G606)</f>
        <v>6</v>
      </c>
      <c r="I606">
        <f t="shared" si="46"/>
        <v>5</v>
      </c>
      <c r="J606">
        <f t="shared" si="47"/>
        <v>1012.7</v>
      </c>
      <c r="K606" t="str">
        <f t="shared" si="48"/>
        <v>Wrzesień</v>
      </c>
      <c r="L606">
        <f t="shared" si="49"/>
        <v>4</v>
      </c>
    </row>
    <row r="607" spans="1:12" x14ac:dyDescent="0.25">
      <c r="A607" t="s">
        <v>131</v>
      </c>
      <c r="B607" t="s">
        <v>142</v>
      </c>
      <c r="C607" t="s">
        <v>17</v>
      </c>
      <c r="D607" s="1">
        <v>41910</v>
      </c>
      <c r="E607" s="1">
        <v>41914</v>
      </c>
      <c r="F607">
        <v>1321.5</v>
      </c>
      <c r="G607" t="str">
        <f t="shared" si="45"/>
        <v>WiktorCzekan</v>
      </c>
      <c r="H607">
        <f>COUNTIF($G$2:G1606,G607)</f>
        <v>10</v>
      </c>
      <c r="I607">
        <f t="shared" si="46"/>
        <v>5</v>
      </c>
      <c r="J607">
        <f t="shared" si="47"/>
        <v>1447.5</v>
      </c>
      <c r="K607" t="str">
        <f t="shared" si="48"/>
        <v>Wrzesień</v>
      </c>
      <c r="L607">
        <f t="shared" si="49"/>
        <v>4</v>
      </c>
    </row>
    <row r="608" spans="1:12" x14ac:dyDescent="0.25">
      <c r="A608" t="s">
        <v>82</v>
      </c>
      <c r="B608" t="s">
        <v>83</v>
      </c>
      <c r="C608" t="s">
        <v>8</v>
      </c>
      <c r="D608" s="1">
        <v>41910</v>
      </c>
      <c r="E608" s="1">
        <v>41911</v>
      </c>
      <c r="F608">
        <v>891</v>
      </c>
      <c r="G608" t="str">
        <f t="shared" si="45"/>
        <v>KornelCzerski</v>
      </c>
      <c r="H608">
        <f>COUNTIF($G$2:G1607,G608)</f>
        <v>9</v>
      </c>
      <c r="I608">
        <f t="shared" si="46"/>
        <v>2</v>
      </c>
      <c r="J608">
        <f t="shared" si="47"/>
        <v>945</v>
      </c>
      <c r="K608" t="str">
        <f t="shared" si="48"/>
        <v>Wrzesień</v>
      </c>
      <c r="L608">
        <f t="shared" si="49"/>
        <v>1</v>
      </c>
    </row>
    <row r="609" spans="1:12" x14ac:dyDescent="0.25">
      <c r="A609" t="s">
        <v>84</v>
      </c>
      <c r="B609" t="s">
        <v>85</v>
      </c>
      <c r="C609" t="s">
        <v>30</v>
      </c>
      <c r="D609" s="1">
        <v>41910</v>
      </c>
      <c r="E609" s="1">
        <v>41911</v>
      </c>
      <c r="F609">
        <v>331.5</v>
      </c>
      <c r="G609" t="str">
        <f t="shared" si="45"/>
        <v>EdwinaElawa</v>
      </c>
      <c r="H609">
        <f>COUNTIF($G$2:G1608,G609)</f>
        <v>12</v>
      </c>
      <c r="I609">
        <f t="shared" si="46"/>
        <v>2</v>
      </c>
      <c r="J609">
        <f t="shared" si="47"/>
        <v>385.5</v>
      </c>
      <c r="K609" t="str">
        <f t="shared" si="48"/>
        <v>Wrzesień</v>
      </c>
      <c r="L609">
        <f t="shared" si="49"/>
        <v>1</v>
      </c>
    </row>
    <row r="610" spans="1:12" x14ac:dyDescent="0.25">
      <c r="A610" t="s">
        <v>82</v>
      </c>
      <c r="B610" t="s">
        <v>125</v>
      </c>
      <c r="C610" t="s">
        <v>30</v>
      </c>
      <c r="D610" s="1">
        <v>41910</v>
      </c>
      <c r="E610" s="1">
        <v>41912</v>
      </c>
      <c r="F610">
        <v>450.5</v>
      </c>
      <c r="G610" t="str">
        <f t="shared" si="45"/>
        <v>KornelHenrykowski</v>
      </c>
      <c r="H610">
        <f>COUNTIF($G$2:G1609,G610)</f>
        <v>13</v>
      </c>
      <c r="I610">
        <f t="shared" si="46"/>
        <v>3</v>
      </c>
      <c r="J610">
        <f t="shared" si="47"/>
        <v>528.5</v>
      </c>
      <c r="K610" t="str">
        <f t="shared" si="48"/>
        <v>Wrzesień</v>
      </c>
      <c r="L610">
        <f t="shared" si="49"/>
        <v>2</v>
      </c>
    </row>
    <row r="611" spans="1:12" x14ac:dyDescent="0.25">
      <c r="A611" t="s">
        <v>134</v>
      </c>
      <c r="B611" t="s">
        <v>135</v>
      </c>
      <c r="C611" t="s">
        <v>38</v>
      </c>
      <c r="D611" s="1">
        <v>41910</v>
      </c>
      <c r="E611" s="1">
        <v>41911</v>
      </c>
      <c r="F611">
        <v>407.8</v>
      </c>
      <c r="G611" t="str">
        <f t="shared" si="45"/>
        <v>ZuzannaKowalska</v>
      </c>
      <c r="H611">
        <f>COUNTIF($G$2:G1610,G611)</f>
        <v>8</v>
      </c>
      <c r="I611">
        <f t="shared" si="46"/>
        <v>2</v>
      </c>
      <c r="J611">
        <f t="shared" si="47"/>
        <v>461.8</v>
      </c>
      <c r="K611" t="str">
        <f t="shared" si="48"/>
        <v>Wrzesień</v>
      </c>
      <c r="L611">
        <f t="shared" si="49"/>
        <v>1</v>
      </c>
    </row>
    <row r="612" spans="1:12" x14ac:dyDescent="0.25">
      <c r="A612" t="s">
        <v>9</v>
      </c>
      <c r="B612" t="s">
        <v>18</v>
      </c>
      <c r="C612" t="s">
        <v>66</v>
      </c>
      <c r="D612" s="1">
        <v>41910</v>
      </c>
      <c r="E612" s="1">
        <v>41913</v>
      </c>
      <c r="F612">
        <v>841.7</v>
      </c>
      <c r="G612" t="str">
        <f t="shared" si="45"/>
        <v>JustynaTracz</v>
      </c>
      <c r="H612">
        <f>COUNTIF($G$2:G1611,G612)</f>
        <v>13</v>
      </c>
      <c r="I612">
        <f t="shared" si="46"/>
        <v>4</v>
      </c>
      <c r="J612">
        <f t="shared" si="47"/>
        <v>943.7</v>
      </c>
      <c r="K612" t="str">
        <f t="shared" si="48"/>
        <v>Wrzesień</v>
      </c>
      <c r="L612">
        <f t="shared" si="49"/>
        <v>3</v>
      </c>
    </row>
    <row r="613" spans="1:12" x14ac:dyDescent="0.25">
      <c r="A613" t="s">
        <v>54</v>
      </c>
      <c r="B613" t="s">
        <v>118</v>
      </c>
      <c r="C613" t="s">
        <v>30</v>
      </c>
      <c r="D613" s="1">
        <v>41910</v>
      </c>
      <c r="E613" s="1">
        <v>41912</v>
      </c>
      <c r="F613">
        <v>450.5</v>
      </c>
      <c r="G613" t="str">
        <f t="shared" si="45"/>
        <v>PaulinaWatrach</v>
      </c>
      <c r="H613">
        <f>COUNTIF($G$2:G1612,G613)</f>
        <v>9</v>
      </c>
      <c r="I613">
        <f t="shared" si="46"/>
        <v>3</v>
      </c>
      <c r="J613">
        <f t="shared" si="47"/>
        <v>528.5</v>
      </c>
      <c r="K613" t="str">
        <f t="shared" si="48"/>
        <v>Wrzesień</v>
      </c>
      <c r="L613">
        <f t="shared" si="49"/>
        <v>2</v>
      </c>
    </row>
    <row r="614" spans="1:12" x14ac:dyDescent="0.25">
      <c r="A614" t="s">
        <v>22</v>
      </c>
      <c r="B614" t="s">
        <v>23</v>
      </c>
      <c r="C614" t="s">
        <v>24</v>
      </c>
      <c r="D614" s="1">
        <v>41911</v>
      </c>
      <c r="E614" s="1">
        <v>41915</v>
      </c>
      <c r="F614">
        <v>886.7</v>
      </c>
      <c r="G614" t="str">
        <f t="shared" si="45"/>
        <v>PatrycjaAndrycz</v>
      </c>
      <c r="H614">
        <f>COUNTIF($G$2:G1613,G614)</f>
        <v>12</v>
      </c>
      <c r="I614">
        <f t="shared" si="46"/>
        <v>5</v>
      </c>
      <c r="J614">
        <f t="shared" si="47"/>
        <v>1012.7</v>
      </c>
      <c r="K614" t="str">
        <f t="shared" si="48"/>
        <v>Wrzesień</v>
      </c>
      <c r="L614">
        <f t="shared" si="49"/>
        <v>4</v>
      </c>
    </row>
    <row r="615" spans="1:12" x14ac:dyDescent="0.25">
      <c r="A615" t="s">
        <v>15</v>
      </c>
      <c r="B615" t="s">
        <v>44</v>
      </c>
      <c r="C615" t="s">
        <v>27</v>
      </c>
      <c r="D615" s="1">
        <v>41911</v>
      </c>
      <c r="E615" s="1">
        <v>41913</v>
      </c>
      <c r="F615">
        <v>698</v>
      </c>
      <c r="G615" t="str">
        <f t="shared" si="45"/>
        <v>PiotrArmowicz</v>
      </c>
      <c r="H615">
        <f>COUNTIF($G$2:G1614,G615)</f>
        <v>10</v>
      </c>
      <c r="I615">
        <f t="shared" si="46"/>
        <v>3</v>
      </c>
      <c r="J615">
        <f t="shared" si="47"/>
        <v>776</v>
      </c>
      <c r="K615" t="str">
        <f t="shared" si="48"/>
        <v>Wrzesień</v>
      </c>
      <c r="L615">
        <f t="shared" si="49"/>
        <v>2</v>
      </c>
    </row>
    <row r="616" spans="1:12" x14ac:dyDescent="0.25">
      <c r="A616" t="s">
        <v>6</v>
      </c>
      <c r="B616" t="s">
        <v>7</v>
      </c>
      <c r="C616" t="s">
        <v>19</v>
      </c>
      <c r="D616" s="1">
        <v>41911</v>
      </c>
      <c r="E616" s="1">
        <v>41913</v>
      </c>
      <c r="F616">
        <v>795.4</v>
      </c>
      <c r="G616" t="str">
        <f t="shared" si="45"/>
        <v>KarolinaArska</v>
      </c>
      <c r="H616">
        <f>COUNTIF($G$2:G1615,G616)</f>
        <v>12</v>
      </c>
      <c r="I616">
        <f t="shared" si="46"/>
        <v>3</v>
      </c>
      <c r="J616">
        <f t="shared" si="47"/>
        <v>873.4</v>
      </c>
      <c r="K616" t="str">
        <f t="shared" si="48"/>
        <v>Wrzesień</v>
      </c>
      <c r="L616">
        <f t="shared" si="49"/>
        <v>2</v>
      </c>
    </row>
    <row r="617" spans="1:12" x14ac:dyDescent="0.25">
      <c r="A617" t="s">
        <v>22</v>
      </c>
      <c r="B617" t="s">
        <v>172</v>
      </c>
      <c r="C617" t="s">
        <v>11</v>
      </c>
      <c r="D617" s="1">
        <v>41911</v>
      </c>
      <c r="E617" s="1">
        <v>41915</v>
      </c>
      <c r="F617">
        <v>712.4</v>
      </c>
      <c r="G617" t="str">
        <f t="shared" si="45"/>
        <v>PatrycjaCzarnoleska</v>
      </c>
      <c r="H617">
        <f>COUNTIF($G$2:G1616,G617)</f>
        <v>15</v>
      </c>
      <c r="I617">
        <f t="shared" si="46"/>
        <v>5</v>
      </c>
      <c r="J617">
        <f t="shared" si="47"/>
        <v>838.4</v>
      </c>
      <c r="K617" t="str">
        <f t="shared" si="48"/>
        <v>Wrzesień</v>
      </c>
      <c r="L617">
        <f t="shared" si="49"/>
        <v>4</v>
      </c>
    </row>
    <row r="618" spans="1:12" x14ac:dyDescent="0.25">
      <c r="A618" t="s">
        <v>25</v>
      </c>
      <c r="B618" t="s">
        <v>67</v>
      </c>
      <c r="C618" t="s">
        <v>66</v>
      </c>
      <c r="D618" s="1">
        <v>41911</v>
      </c>
      <c r="E618" s="1">
        <v>41912</v>
      </c>
      <c r="F618">
        <v>485.7</v>
      </c>
      <c r="G618" t="str">
        <f t="shared" si="45"/>
        <v>JerzyDusznicki</v>
      </c>
      <c r="H618">
        <f>COUNTIF($G$2:G1617,G618)</f>
        <v>13</v>
      </c>
      <c r="I618">
        <f t="shared" si="46"/>
        <v>2</v>
      </c>
      <c r="J618">
        <f t="shared" si="47"/>
        <v>539.70000000000005</v>
      </c>
      <c r="K618" t="str">
        <f t="shared" si="48"/>
        <v>Wrzesień</v>
      </c>
      <c r="L618">
        <f t="shared" si="49"/>
        <v>1</v>
      </c>
    </row>
    <row r="619" spans="1:12" x14ac:dyDescent="0.25">
      <c r="A619" t="s">
        <v>61</v>
      </c>
      <c r="B619" t="s">
        <v>62</v>
      </c>
      <c r="C619" t="s">
        <v>47</v>
      </c>
      <c r="D619" s="1">
        <v>41911</v>
      </c>
      <c r="E619" s="1">
        <v>41913</v>
      </c>
      <c r="F619">
        <v>689.8</v>
      </c>
      <c r="G619" t="str">
        <f t="shared" si="45"/>
        <v>AmadeuszHelski</v>
      </c>
      <c r="H619">
        <f>COUNTIF($G$2:G1618,G619)</f>
        <v>9</v>
      </c>
      <c r="I619">
        <f t="shared" si="46"/>
        <v>3</v>
      </c>
      <c r="J619">
        <f t="shared" si="47"/>
        <v>767.8</v>
      </c>
      <c r="K619" t="str">
        <f t="shared" si="48"/>
        <v>Wrzesień</v>
      </c>
      <c r="L619">
        <f t="shared" si="49"/>
        <v>2</v>
      </c>
    </row>
    <row r="620" spans="1:12" x14ac:dyDescent="0.25">
      <c r="A620" t="s">
        <v>170</v>
      </c>
      <c r="B620" t="s">
        <v>171</v>
      </c>
      <c r="C620" t="s">
        <v>38</v>
      </c>
      <c r="D620" s="1">
        <v>41911</v>
      </c>
      <c r="E620" s="1">
        <v>41913</v>
      </c>
      <c r="F620">
        <v>536.79999999999995</v>
      </c>
      <c r="G620" t="str">
        <f t="shared" si="45"/>
        <v>NataliaIdar</v>
      </c>
      <c r="H620">
        <f>COUNTIF($G$2:G1619,G620)</f>
        <v>10</v>
      </c>
      <c r="I620">
        <f t="shared" si="46"/>
        <v>3</v>
      </c>
      <c r="J620">
        <f t="shared" si="47"/>
        <v>614.79999999999995</v>
      </c>
      <c r="K620" t="str">
        <f t="shared" si="48"/>
        <v>Wrzesień</v>
      </c>
      <c r="L620">
        <f t="shared" si="49"/>
        <v>2</v>
      </c>
    </row>
    <row r="621" spans="1:12" x14ac:dyDescent="0.25">
      <c r="A621" t="s">
        <v>126</v>
      </c>
      <c r="B621" t="s">
        <v>127</v>
      </c>
      <c r="C621" t="s">
        <v>47</v>
      </c>
      <c r="D621" s="1">
        <v>41911</v>
      </c>
      <c r="E621" s="1">
        <v>41913</v>
      </c>
      <c r="F621">
        <v>689.8</v>
      </c>
      <c r="G621" t="str">
        <f t="shared" si="45"/>
        <v>KacperKrajewski</v>
      </c>
      <c r="H621">
        <f>COUNTIF($G$2:G1620,G621)</f>
        <v>10</v>
      </c>
      <c r="I621">
        <f t="shared" si="46"/>
        <v>3</v>
      </c>
      <c r="J621">
        <f t="shared" si="47"/>
        <v>767.8</v>
      </c>
      <c r="K621" t="str">
        <f t="shared" si="48"/>
        <v>Wrzesień</v>
      </c>
      <c r="L621">
        <f t="shared" si="49"/>
        <v>2</v>
      </c>
    </row>
    <row r="622" spans="1:12" x14ac:dyDescent="0.25">
      <c r="A622" t="s">
        <v>9</v>
      </c>
      <c r="B622" t="s">
        <v>103</v>
      </c>
      <c r="C622" t="s">
        <v>38</v>
      </c>
      <c r="D622" s="1">
        <v>41911</v>
      </c>
      <c r="E622" s="1">
        <v>41911</v>
      </c>
      <c r="F622">
        <v>278.8</v>
      </c>
      <c r="G622" t="str">
        <f t="shared" si="45"/>
        <v>JustynaLaska</v>
      </c>
      <c r="H622">
        <f>COUNTIF($G$2:G1621,G622)</f>
        <v>15</v>
      </c>
      <c r="I622">
        <f t="shared" si="46"/>
        <v>1</v>
      </c>
      <c r="J622">
        <f t="shared" si="47"/>
        <v>308.8</v>
      </c>
      <c r="K622" t="str">
        <f t="shared" si="48"/>
        <v>Wrzesień</v>
      </c>
      <c r="L622">
        <f t="shared" si="49"/>
        <v>0</v>
      </c>
    </row>
    <row r="623" spans="1:12" x14ac:dyDescent="0.25">
      <c r="A623" t="s">
        <v>86</v>
      </c>
      <c r="B623" t="s">
        <v>87</v>
      </c>
      <c r="C623" t="s">
        <v>24</v>
      </c>
      <c r="D623" s="1">
        <v>41911</v>
      </c>
      <c r="E623" s="1">
        <v>41912</v>
      </c>
      <c r="F623">
        <v>439.7</v>
      </c>
      <c r="G623" t="str">
        <f t="shared" si="45"/>
        <v>AdamMarkowski</v>
      </c>
      <c r="H623">
        <f>COUNTIF($G$2:G1622,G623)</f>
        <v>8</v>
      </c>
      <c r="I623">
        <f t="shared" si="46"/>
        <v>2</v>
      </c>
      <c r="J623">
        <f t="shared" si="47"/>
        <v>493.7</v>
      </c>
      <c r="K623" t="str">
        <f t="shared" si="48"/>
        <v>Wrzesień</v>
      </c>
      <c r="L623">
        <f t="shared" si="49"/>
        <v>1</v>
      </c>
    </row>
    <row r="624" spans="1:12" x14ac:dyDescent="0.25">
      <c r="A624" t="s">
        <v>12</v>
      </c>
      <c r="B624" t="s">
        <v>13</v>
      </c>
      <c r="C624" t="s">
        <v>17</v>
      </c>
      <c r="D624" s="1">
        <v>41911</v>
      </c>
      <c r="E624" s="1">
        <v>41912</v>
      </c>
      <c r="F624">
        <v>706.5</v>
      </c>
      <c r="G624" t="str">
        <f t="shared" si="45"/>
        <v>DorotaMorska</v>
      </c>
      <c r="H624">
        <f>COUNTIF($G$2:G1623,G624)</f>
        <v>12</v>
      </c>
      <c r="I624">
        <f t="shared" si="46"/>
        <v>2</v>
      </c>
      <c r="J624">
        <f t="shared" si="47"/>
        <v>760.5</v>
      </c>
      <c r="K624" t="str">
        <f t="shared" si="48"/>
        <v>Wrzesień</v>
      </c>
      <c r="L624">
        <f t="shared" si="49"/>
        <v>1</v>
      </c>
    </row>
    <row r="625" spans="1:12" x14ac:dyDescent="0.25">
      <c r="A625" t="s">
        <v>42</v>
      </c>
      <c r="B625" t="s">
        <v>43</v>
      </c>
      <c r="C625" t="s">
        <v>24</v>
      </c>
      <c r="D625" s="1">
        <v>41911</v>
      </c>
      <c r="E625" s="1">
        <v>41913</v>
      </c>
      <c r="F625">
        <v>588.70000000000005</v>
      </c>
      <c r="G625" t="str">
        <f t="shared" si="45"/>
        <v>MartaNowowiejska</v>
      </c>
      <c r="H625">
        <f>COUNTIF($G$2:G1624,G625)</f>
        <v>6</v>
      </c>
      <c r="I625">
        <f t="shared" si="46"/>
        <v>3</v>
      </c>
      <c r="J625">
        <f t="shared" si="47"/>
        <v>666.7</v>
      </c>
      <c r="K625" t="str">
        <f t="shared" si="48"/>
        <v>Wrzesień</v>
      </c>
      <c r="L625">
        <f t="shared" si="49"/>
        <v>2</v>
      </c>
    </row>
    <row r="626" spans="1:12" x14ac:dyDescent="0.25">
      <c r="A626" t="s">
        <v>166</v>
      </c>
      <c r="B626" t="s">
        <v>167</v>
      </c>
      <c r="C626" t="s">
        <v>47</v>
      </c>
      <c r="D626" s="1">
        <v>41911</v>
      </c>
      <c r="E626" s="1">
        <v>41915</v>
      </c>
      <c r="F626">
        <v>1015.8</v>
      </c>
      <c r="G626" t="str">
        <f t="shared" si="45"/>
        <v>DariaParyska</v>
      </c>
      <c r="H626">
        <f>COUNTIF($G$2:G1625,G626)</f>
        <v>10</v>
      </c>
      <c r="I626">
        <f t="shared" si="46"/>
        <v>5</v>
      </c>
      <c r="J626">
        <f t="shared" si="47"/>
        <v>1141.8</v>
      </c>
      <c r="K626" t="str">
        <f t="shared" si="48"/>
        <v>Wrzesień</v>
      </c>
      <c r="L626">
        <f t="shared" si="49"/>
        <v>4</v>
      </c>
    </row>
    <row r="627" spans="1:12" x14ac:dyDescent="0.25">
      <c r="A627" t="s">
        <v>134</v>
      </c>
      <c r="B627" t="s">
        <v>149</v>
      </c>
      <c r="C627" t="s">
        <v>27</v>
      </c>
      <c r="D627" s="1">
        <v>41911</v>
      </c>
      <c r="E627" s="1">
        <v>41913</v>
      </c>
      <c r="F627">
        <v>698</v>
      </c>
      <c r="G627" t="str">
        <f t="shared" si="45"/>
        <v>ZuzannaPiotrkowska</v>
      </c>
      <c r="H627">
        <f>COUNTIF($G$2:G1626,G627)</f>
        <v>15</v>
      </c>
      <c r="I627">
        <f t="shared" si="46"/>
        <v>3</v>
      </c>
      <c r="J627">
        <f t="shared" si="47"/>
        <v>776</v>
      </c>
      <c r="K627" t="str">
        <f t="shared" si="48"/>
        <v>Wrzesień</v>
      </c>
      <c r="L627">
        <f t="shared" si="49"/>
        <v>2</v>
      </c>
    </row>
    <row r="628" spans="1:12" x14ac:dyDescent="0.25">
      <c r="A628" t="s">
        <v>111</v>
      </c>
      <c r="B628" t="s">
        <v>112</v>
      </c>
      <c r="C628" t="s">
        <v>47</v>
      </c>
      <c r="D628" s="1">
        <v>41911</v>
      </c>
      <c r="E628" s="1">
        <v>41914</v>
      </c>
      <c r="F628">
        <v>852.8</v>
      </c>
      <c r="G628" t="str">
        <f t="shared" si="45"/>
        <v>GrzegorzPodolski</v>
      </c>
      <c r="H628">
        <f>COUNTIF($G$2:G1627,G628)</f>
        <v>14</v>
      </c>
      <c r="I628">
        <f t="shared" si="46"/>
        <v>4</v>
      </c>
      <c r="J628">
        <f t="shared" si="47"/>
        <v>954.8</v>
      </c>
      <c r="K628" t="str">
        <f t="shared" si="48"/>
        <v>Wrzesień</v>
      </c>
      <c r="L628">
        <f t="shared" si="49"/>
        <v>3</v>
      </c>
    </row>
    <row r="629" spans="1:12" x14ac:dyDescent="0.25">
      <c r="A629" t="s">
        <v>20</v>
      </c>
      <c r="B629" t="s">
        <v>162</v>
      </c>
      <c r="C629" t="s">
        <v>30</v>
      </c>
      <c r="D629" s="1">
        <v>41911</v>
      </c>
      <c r="E629" s="1">
        <v>41914</v>
      </c>
      <c r="F629">
        <v>569.5</v>
      </c>
      <c r="G629" t="str">
        <f t="shared" si="45"/>
        <v>KamilPomorski</v>
      </c>
      <c r="H629">
        <f>COUNTIF($G$2:G1628,G629)</f>
        <v>7</v>
      </c>
      <c r="I629">
        <f t="shared" si="46"/>
        <v>4</v>
      </c>
      <c r="J629">
        <f t="shared" si="47"/>
        <v>671.5</v>
      </c>
      <c r="K629" t="str">
        <f t="shared" si="48"/>
        <v>Wrzesień</v>
      </c>
      <c r="L629">
        <f t="shared" si="49"/>
        <v>3</v>
      </c>
    </row>
    <row r="630" spans="1:12" x14ac:dyDescent="0.25">
      <c r="A630" t="s">
        <v>15</v>
      </c>
      <c r="B630" t="s">
        <v>63</v>
      </c>
      <c r="C630" t="s">
        <v>27</v>
      </c>
      <c r="D630" s="1">
        <v>41911</v>
      </c>
      <c r="E630" s="1">
        <v>41912</v>
      </c>
      <c r="F630">
        <v>570</v>
      </c>
      <c r="G630" t="str">
        <f t="shared" si="45"/>
        <v>PiotrRajczakowski</v>
      </c>
      <c r="H630">
        <f>COUNTIF($G$2:G1629,G630)</f>
        <v>11</v>
      </c>
      <c r="I630">
        <f t="shared" si="46"/>
        <v>2</v>
      </c>
      <c r="J630">
        <f t="shared" si="47"/>
        <v>624</v>
      </c>
      <c r="K630" t="str">
        <f t="shared" si="48"/>
        <v>Wrzesień</v>
      </c>
      <c r="L630">
        <f t="shared" si="49"/>
        <v>1</v>
      </c>
    </row>
    <row r="631" spans="1:12" x14ac:dyDescent="0.25">
      <c r="A631" t="s">
        <v>91</v>
      </c>
      <c r="B631" t="s">
        <v>92</v>
      </c>
      <c r="C631" t="s">
        <v>66</v>
      </c>
      <c r="D631" s="1">
        <v>41911</v>
      </c>
      <c r="E631" s="1">
        <v>41915</v>
      </c>
      <c r="F631">
        <v>1019.7</v>
      </c>
      <c r="G631" t="str">
        <f t="shared" si="45"/>
        <v>JanRzymski</v>
      </c>
      <c r="H631">
        <f>COUNTIF($G$2:G1630,G631)</f>
        <v>13</v>
      </c>
      <c r="I631">
        <f t="shared" si="46"/>
        <v>5</v>
      </c>
      <c r="J631">
        <f t="shared" si="47"/>
        <v>1145.7</v>
      </c>
      <c r="K631" t="str">
        <f t="shared" si="48"/>
        <v>Wrzesień</v>
      </c>
      <c r="L631">
        <f t="shared" si="49"/>
        <v>4</v>
      </c>
    </row>
    <row r="632" spans="1:12" x14ac:dyDescent="0.25">
      <c r="A632" t="s">
        <v>131</v>
      </c>
      <c r="B632" t="s">
        <v>132</v>
      </c>
      <c r="C632" t="s">
        <v>59</v>
      </c>
      <c r="D632" s="1">
        <v>41911</v>
      </c>
      <c r="E632" s="1">
        <v>41911</v>
      </c>
      <c r="F632">
        <v>442</v>
      </c>
      <c r="G632" t="str">
        <f t="shared" si="45"/>
        <v>WiktorWroblewski</v>
      </c>
      <c r="H632">
        <f>COUNTIF($G$2:G1631,G632)</f>
        <v>8</v>
      </c>
      <c r="I632">
        <f t="shared" si="46"/>
        <v>1</v>
      </c>
      <c r="J632">
        <f t="shared" si="47"/>
        <v>472</v>
      </c>
      <c r="K632" t="str">
        <f t="shared" si="48"/>
        <v>Wrzesień</v>
      </c>
      <c r="L632">
        <f t="shared" si="49"/>
        <v>0</v>
      </c>
    </row>
    <row r="633" spans="1:12" x14ac:dyDescent="0.25">
      <c r="A633" t="s">
        <v>50</v>
      </c>
      <c r="B633" t="s">
        <v>51</v>
      </c>
      <c r="C633" t="s">
        <v>30</v>
      </c>
      <c r="D633" s="1">
        <v>41912</v>
      </c>
      <c r="E633" s="1">
        <v>41912</v>
      </c>
      <c r="F633">
        <v>212.5</v>
      </c>
      <c r="G633" t="str">
        <f t="shared" si="45"/>
        <v>OliviaGabor</v>
      </c>
      <c r="H633">
        <f>COUNTIF($G$2:G1632,G633)</f>
        <v>16</v>
      </c>
      <c r="I633">
        <f t="shared" si="46"/>
        <v>1</v>
      </c>
      <c r="J633">
        <f t="shared" si="47"/>
        <v>242.5</v>
      </c>
      <c r="K633" t="str">
        <f t="shared" si="48"/>
        <v>Wrzesień</v>
      </c>
      <c r="L633">
        <f t="shared" si="49"/>
        <v>0</v>
      </c>
    </row>
    <row r="634" spans="1:12" x14ac:dyDescent="0.25">
      <c r="A634" t="s">
        <v>82</v>
      </c>
      <c r="B634" t="s">
        <v>83</v>
      </c>
      <c r="C634" t="s">
        <v>27</v>
      </c>
      <c r="D634" s="1">
        <v>41913</v>
      </c>
      <c r="E634" s="1">
        <v>41913</v>
      </c>
      <c r="F634">
        <v>442</v>
      </c>
      <c r="G634" t="str">
        <f t="shared" si="45"/>
        <v>KornelCzerski</v>
      </c>
      <c r="H634">
        <f>COUNTIF($G$2:G1633,G634)</f>
        <v>9</v>
      </c>
      <c r="I634">
        <f t="shared" si="46"/>
        <v>1</v>
      </c>
      <c r="J634">
        <f t="shared" si="47"/>
        <v>472</v>
      </c>
      <c r="K634" t="str">
        <f t="shared" si="48"/>
        <v>Październik</v>
      </c>
      <c r="L634">
        <f t="shared" si="49"/>
        <v>0</v>
      </c>
    </row>
    <row r="635" spans="1:12" x14ac:dyDescent="0.25">
      <c r="A635" t="s">
        <v>84</v>
      </c>
      <c r="B635" t="s">
        <v>85</v>
      </c>
      <c r="C635" t="s">
        <v>59</v>
      </c>
      <c r="D635" s="1">
        <v>41913</v>
      </c>
      <c r="E635" s="1">
        <v>41913</v>
      </c>
      <c r="F635">
        <v>442</v>
      </c>
      <c r="G635" t="str">
        <f t="shared" si="45"/>
        <v>EdwinaElawa</v>
      </c>
      <c r="H635">
        <f>COUNTIF($G$2:G1634,G635)</f>
        <v>12</v>
      </c>
      <c r="I635">
        <f t="shared" si="46"/>
        <v>1</v>
      </c>
      <c r="J635">
        <f t="shared" si="47"/>
        <v>472</v>
      </c>
      <c r="K635" t="str">
        <f t="shared" si="48"/>
        <v>Październik</v>
      </c>
      <c r="L635">
        <f t="shared" si="49"/>
        <v>0</v>
      </c>
    </row>
    <row r="636" spans="1:12" x14ac:dyDescent="0.25">
      <c r="A636" t="s">
        <v>143</v>
      </c>
      <c r="B636" t="s">
        <v>144</v>
      </c>
      <c r="C636" t="s">
        <v>66</v>
      </c>
      <c r="D636" s="1">
        <v>41914</v>
      </c>
      <c r="E636" s="1">
        <v>41914</v>
      </c>
      <c r="F636">
        <v>307.7</v>
      </c>
      <c r="G636" t="str">
        <f t="shared" si="45"/>
        <v>BogumiLubelski</v>
      </c>
      <c r="H636">
        <f>COUNTIF($G$2:G1635,G636)</f>
        <v>12</v>
      </c>
      <c r="I636">
        <f t="shared" si="46"/>
        <v>1</v>
      </c>
      <c r="J636">
        <f t="shared" si="47"/>
        <v>337.7</v>
      </c>
      <c r="K636" t="str">
        <f t="shared" si="48"/>
        <v>Październik</v>
      </c>
      <c r="L636">
        <f t="shared" si="49"/>
        <v>0</v>
      </c>
    </row>
    <row r="637" spans="1:12" x14ac:dyDescent="0.25">
      <c r="A637" t="s">
        <v>113</v>
      </c>
      <c r="B637" t="s">
        <v>114</v>
      </c>
      <c r="C637" t="s">
        <v>24</v>
      </c>
      <c r="D637" s="1">
        <v>41914</v>
      </c>
      <c r="E637" s="1">
        <v>41915</v>
      </c>
      <c r="F637">
        <v>439.7</v>
      </c>
      <c r="G637" t="str">
        <f t="shared" si="45"/>
        <v>TomaszRzepka</v>
      </c>
      <c r="H637">
        <f>COUNTIF($G$2:G1636,G637)</f>
        <v>17</v>
      </c>
      <c r="I637">
        <f t="shared" si="46"/>
        <v>2</v>
      </c>
      <c r="J637">
        <f t="shared" si="47"/>
        <v>493.7</v>
      </c>
      <c r="K637" t="str">
        <f t="shared" si="48"/>
        <v>Październik</v>
      </c>
      <c r="L637">
        <f t="shared" si="49"/>
        <v>1</v>
      </c>
    </row>
    <row r="638" spans="1:12" x14ac:dyDescent="0.25">
      <c r="A638" t="s">
        <v>82</v>
      </c>
      <c r="B638" t="s">
        <v>125</v>
      </c>
      <c r="C638" t="s">
        <v>11</v>
      </c>
      <c r="D638" s="1">
        <v>41915</v>
      </c>
      <c r="E638" s="1">
        <v>41915</v>
      </c>
      <c r="F638">
        <v>156.4</v>
      </c>
      <c r="G638" t="str">
        <f t="shared" si="45"/>
        <v>KornelHenrykowski</v>
      </c>
      <c r="H638">
        <f>COUNTIF($G$2:G1637,G638)</f>
        <v>13</v>
      </c>
      <c r="I638">
        <f t="shared" si="46"/>
        <v>1</v>
      </c>
      <c r="J638">
        <f t="shared" si="47"/>
        <v>186.4</v>
      </c>
      <c r="K638" t="str">
        <f t="shared" si="48"/>
        <v>Październik</v>
      </c>
      <c r="L638">
        <f t="shared" si="49"/>
        <v>0</v>
      </c>
    </row>
    <row r="639" spans="1:12" x14ac:dyDescent="0.25">
      <c r="A639" t="s">
        <v>9</v>
      </c>
      <c r="B639" t="s">
        <v>103</v>
      </c>
      <c r="C639" t="s">
        <v>24</v>
      </c>
      <c r="D639" s="1">
        <v>41915</v>
      </c>
      <c r="E639" s="1">
        <v>41915</v>
      </c>
      <c r="F639">
        <v>290.7</v>
      </c>
      <c r="G639" t="str">
        <f t="shared" si="45"/>
        <v>JustynaLaska</v>
      </c>
      <c r="H639">
        <f>COUNTIF($G$2:G1638,G639)</f>
        <v>15</v>
      </c>
      <c r="I639">
        <f t="shared" si="46"/>
        <v>1</v>
      </c>
      <c r="J639">
        <f t="shared" si="47"/>
        <v>320.7</v>
      </c>
      <c r="K639" t="str">
        <f t="shared" si="48"/>
        <v>Październik</v>
      </c>
      <c r="L639">
        <f t="shared" si="49"/>
        <v>0</v>
      </c>
    </row>
    <row r="640" spans="1:12" x14ac:dyDescent="0.25">
      <c r="A640" t="s">
        <v>131</v>
      </c>
      <c r="B640" t="s">
        <v>132</v>
      </c>
      <c r="C640" t="s">
        <v>24</v>
      </c>
      <c r="D640" s="1">
        <v>41915</v>
      </c>
      <c r="E640" s="1">
        <v>41915</v>
      </c>
      <c r="F640">
        <v>290.7</v>
      </c>
      <c r="G640" t="str">
        <f t="shared" si="45"/>
        <v>WiktorWroblewski</v>
      </c>
      <c r="H640">
        <f>COUNTIF($G$2:G1639,G640)</f>
        <v>8</v>
      </c>
      <c r="I640">
        <f t="shared" si="46"/>
        <v>1</v>
      </c>
      <c r="J640">
        <f t="shared" si="47"/>
        <v>320.7</v>
      </c>
      <c r="K640" t="str">
        <f t="shared" si="48"/>
        <v>Październik</v>
      </c>
      <c r="L640">
        <f t="shared" si="49"/>
        <v>0</v>
      </c>
    </row>
    <row r="641" spans="1:12" x14ac:dyDescent="0.25">
      <c r="A641" t="s">
        <v>119</v>
      </c>
      <c r="B641" t="s">
        <v>120</v>
      </c>
      <c r="C641" t="s">
        <v>30</v>
      </c>
      <c r="D641" s="1">
        <v>41917</v>
      </c>
      <c r="E641" s="1">
        <v>41918</v>
      </c>
      <c r="F641">
        <v>331.5</v>
      </c>
      <c r="G641" t="str">
        <f t="shared" si="45"/>
        <v>MalwinaPapkin</v>
      </c>
      <c r="H641">
        <f>COUNTIF($G$2:G1640,G641)</f>
        <v>11</v>
      </c>
      <c r="I641">
        <f t="shared" si="46"/>
        <v>2</v>
      </c>
      <c r="J641">
        <f t="shared" si="47"/>
        <v>385.5</v>
      </c>
      <c r="K641" t="str">
        <f t="shared" si="48"/>
        <v>Październik</v>
      </c>
      <c r="L641">
        <f t="shared" si="49"/>
        <v>1</v>
      </c>
    </row>
    <row r="642" spans="1:12" x14ac:dyDescent="0.25">
      <c r="A642" t="s">
        <v>137</v>
      </c>
      <c r="B642" t="s">
        <v>138</v>
      </c>
      <c r="C642" t="s">
        <v>8</v>
      </c>
      <c r="D642" s="1">
        <v>41917</v>
      </c>
      <c r="E642" s="1">
        <v>41918</v>
      </c>
      <c r="F642">
        <v>891</v>
      </c>
      <c r="G642" t="str">
        <f t="shared" si="45"/>
        <v>RozaliaSiedlecka</v>
      </c>
      <c r="H642">
        <f>COUNTIF($G$2:G1641,G642)</f>
        <v>11</v>
      </c>
      <c r="I642">
        <f t="shared" si="46"/>
        <v>2</v>
      </c>
      <c r="J642">
        <f t="shared" si="47"/>
        <v>945</v>
      </c>
      <c r="K642" t="str">
        <f t="shared" si="48"/>
        <v>Październik</v>
      </c>
      <c r="L642">
        <f t="shared" si="49"/>
        <v>1</v>
      </c>
    </row>
    <row r="643" spans="1:12" x14ac:dyDescent="0.25">
      <c r="A643" t="s">
        <v>115</v>
      </c>
      <c r="B643" t="s">
        <v>116</v>
      </c>
      <c r="C643" t="s">
        <v>66</v>
      </c>
      <c r="D643" s="1">
        <v>41917</v>
      </c>
      <c r="E643" s="1">
        <v>41921</v>
      </c>
      <c r="F643">
        <v>1019.7</v>
      </c>
      <c r="G643" t="str">
        <f t="shared" ref="G643:G706" si="50">CONCATENATE(A643,B643)</f>
        <v>AnnaSobecka</v>
      </c>
      <c r="H643">
        <f>COUNTIF($G$2:G1642,G643)</f>
        <v>9</v>
      </c>
      <c r="I643">
        <f t="shared" ref="I643:I706" si="51">E643-D643+1</f>
        <v>5</v>
      </c>
      <c r="J643">
        <f t="shared" ref="J643:J706" si="52">F643+IF(I643&gt;1,30+(I643-1)*24,30)</f>
        <v>1145.7</v>
      </c>
      <c r="K643" t="str">
        <f t="shared" ref="K643:K706" si="53">VLOOKUP(MONTH(D643),$Q$6:$R$17,2)</f>
        <v>Październik</v>
      </c>
      <c r="L643">
        <f t="shared" ref="L643:L706" si="54">IF(I643&gt;1,I643-1,0)</f>
        <v>4</v>
      </c>
    </row>
    <row r="644" spans="1:12" x14ac:dyDescent="0.25">
      <c r="A644" t="s">
        <v>31</v>
      </c>
      <c r="B644" t="s">
        <v>32</v>
      </c>
      <c r="C644" t="s">
        <v>27</v>
      </c>
      <c r="D644" s="1">
        <v>41918</v>
      </c>
      <c r="E644" s="1">
        <v>41918</v>
      </c>
      <c r="F644">
        <v>442</v>
      </c>
      <c r="G644" t="str">
        <f t="shared" si="50"/>
        <v>SebastianHalik</v>
      </c>
      <c r="H644">
        <f>COUNTIF($G$2:G1643,G644)</f>
        <v>11</v>
      </c>
      <c r="I644">
        <f t="shared" si="51"/>
        <v>1</v>
      </c>
      <c r="J644">
        <f t="shared" si="52"/>
        <v>472</v>
      </c>
      <c r="K644" t="str">
        <f t="shared" si="53"/>
        <v>Październik</v>
      </c>
      <c r="L644">
        <f t="shared" si="54"/>
        <v>0</v>
      </c>
    </row>
    <row r="645" spans="1:12" x14ac:dyDescent="0.25">
      <c r="A645" t="s">
        <v>145</v>
      </c>
      <c r="B645" t="s">
        <v>146</v>
      </c>
      <c r="C645" t="s">
        <v>66</v>
      </c>
      <c r="D645" s="1">
        <v>41918</v>
      </c>
      <c r="E645" s="1">
        <v>41919</v>
      </c>
      <c r="F645">
        <v>485.7</v>
      </c>
      <c r="G645" t="str">
        <f t="shared" si="50"/>
        <v>ZytaMazurkiewicz</v>
      </c>
      <c r="H645">
        <f>COUNTIF($G$2:G1644,G645)</f>
        <v>7</v>
      </c>
      <c r="I645">
        <f t="shared" si="51"/>
        <v>2</v>
      </c>
      <c r="J645">
        <f t="shared" si="52"/>
        <v>539.70000000000005</v>
      </c>
      <c r="K645" t="str">
        <f t="shared" si="53"/>
        <v>Październik</v>
      </c>
      <c r="L645">
        <f t="shared" si="54"/>
        <v>1</v>
      </c>
    </row>
    <row r="646" spans="1:12" x14ac:dyDescent="0.25">
      <c r="A646" t="s">
        <v>75</v>
      </c>
      <c r="B646" t="s">
        <v>88</v>
      </c>
      <c r="C646" t="s">
        <v>59</v>
      </c>
      <c r="D646" s="1">
        <v>41918</v>
      </c>
      <c r="E646" s="1">
        <v>41925</v>
      </c>
      <c r="F646">
        <v>1555</v>
      </c>
      <c r="G646" t="str">
        <f t="shared" si="50"/>
        <v>EweliaNyska</v>
      </c>
      <c r="H646">
        <f>COUNTIF($G$2:G1645,G646)</f>
        <v>10</v>
      </c>
      <c r="I646">
        <f t="shared" si="51"/>
        <v>8</v>
      </c>
      <c r="J646">
        <f t="shared" si="52"/>
        <v>1753</v>
      </c>
      <c r="K646" t="str">
        <f t="shared" si="53"/>
        <v>Październik</v>
      </c>
      <c r="L646">
        <f t="shared" si="54"/>
        <v>7</v>
      </c>
    </row>
    <row r="647" spans="1:12" x14ac:dyDescent="0.25">
      <c r="A647" t="s">
        <v>107</v>
      </c>
      <c r="B647" t="s">
        <v>108</v>
      </c>
      <c r="C647" t="s">
        <v>38</v>
      </c>
      <c r="D647" s="1">
        <v>41918</v>
      </c>
      <c r="E647" s="1">
        <v>41920</v>
      </c>
      <c r="F647">
        <v>536.79999999999995</v>
      </c>
      <c r="G647" t="str">
        <f t="shared" si="50"/>
        <v>KazimieraParczewska</v>
      </c>
      <c r="H647">
        <f>COUNTIF($G$2:G1646,G647)</f>
        <v>11</v>
      </c>
      <c r="I647">
        <f t="shared" si="51"/>
        <v>3</v>
      </c>
      <c r="J647">
        <f t="shared" si="52"/>
        <v>614.79999999999995</v>
      </c>
      <c r="K647" t="str">
        <f t="shared" si="53"/>
        <v>Październik</v>
      </c>
      <c r="L647">
        <f t="shared" si="54"/>
        <v>2</v>
      </c>
    </row>
    <row r="648" spans="1:12" x14ac:dyDescent="0.25">
      <c r="A648" t="s">
        <v>57</v>
      </c>
      <c r="B648" t="s">
        <v>58</v>
      </c>
      <c r="C648" t="s">
        <v>19</v>
      </c>
      <c r="D648" s="1">
        <v>41918</v>
      </c>
      <c r="E648" s="1">
        <v>41919</v>
      </c>
      <c r="F648">
        <v>654.4</v>
      </c>
      <c r="G648" t="str">
        <f t="shared" si="50"/>
        <v>AmeliaWojtecka</v>
      </c>
      <c r="H648">
        <f>COUNTIF($G$2:G1647,G648)</f>
        <v>8</v>
      </c>
      <c r="I648">
        <f t="shared" si="51"/>
        <v>2</v>
      </c>
      <c r="J648">
        <f t="shared" si="52"/>
        <v>708.4</v>
      </c>
      <c r="K648" t="str">
        <f t="shared" si="53"/>
        <v>Październik</v>
      </c>
      <c r="L648">
        <f t="shared" si="54"/>
        <v>1</v>
      </c>
    </row>
    <row r="649" spans="1:12" x14ac:dyDescent="0.25">
      <c r="A649" t="s">
        <v>82</v>
      </c>
      <c r="B649" t="s">
        <v>83</v>
      </c>
      <c r="C649" t="s">
        <v>72</v>
      </c>
      <c r="D649" s="1">
        <v>41922</v>
      </c>
      <c r="E649" s="1">
        <v>41924</v>
      </c>
      <c r="F649">
        <v>892.7</v>
      </c>
      <c r="G649" t="str">
        <f t="shared" si="50"/>
        <v>KornelCzerski</v>
      </c>
      <c r="H649">
        <f>COUNTIF($G$2:G1648,G649)</f>
        <v>9</v>
      </c>
      <c r="I649">
        <f t="shared" si="51"/>
        <v>3</v>
      </c>
      <c r="J649">
        <f t="shared" si="52"/>
        <v>970.7</v>
      </c>
      <c r="K649" t="str">
        <f t="shared" si="53"/>
        <v>Październik</v>
      </c>
      <c r="L649">
        <f t="shared" si="54"/>
        <v>2</v>
      </c>
    </row>
    <row r="650" spans="1:12" x14ac:dyDescent="0.25">
      <c r="A650" t="s">
        <v>84</v>
      </c>
      <c r="B650" t="s">
        <v>85</v>
      </c>
      <c r="C650" t="s">
        <v>24</v>
      </c>
      <c r="D650" s="1">
        <v>41922</v>
      </c>
      <c r="E650" s="1">
        <v>41925</v>
      </c>
      <c r="F650">
        <v>737.7</v>
      </c>
      <c r="G650" t="str">
        <f t="shared" si="50"/>
        <v>EdwinaElawa</v>
      </c>
      <c r="H650">
        <f>COUNTIF($G$2:G1649,G650)</f>
        <v>12</v>
      </c>
      <c r="I650">
        <f t="shared" si="51"/>
        <v>4</v>
      </c>
      <c r="J650">
        <f t="shared" si="52"/>
        <v>839.7</v>
      </c>
      <c r="K650" t="str">
        <f t="shared" si="53"/>
        <v>Październik</v>
      </c>
      <c r="L650">
        <f t="shared" si="54"/>
        <v>3</v>
      </c>
    </row>
    <row r="651" spans="1:12" x14ac:dyDescent="0.25">
      <c r="A651" t="s">
        <v>50</v>
      </c>
      <c r="B651" t="s">
        <v>51</v>
      </c>
      <c r="C651" t="s">
        <v>27</v>
      </c>
      <c r="D651" s="1">
        <v>41922</v>
      </c>
      <c r="E651" s="1">
        <v>41922</v>
      </c>
      <c r="F651">
        <v>442</v>
      </c>
      <c r="G651" t="str">
        <f t="shared" si="50"/>
        <v>OliviaGabor</v>
      </c>
      <c r="H651">
        <f>COUNTIF($G$2:G1650,G651)</f>
        <v>16</v>
      </c>
      <c r="I651">
        <f t="shared" si="51"/>
        <v>1</v>
      </c>
      <c r="J651">
        <f t="shared" si="52"/>
        <v>472</v>
      </c>
      <c r="K651" t="str">
        <f t="shared" si="53"/>
        <v>Październik</v>
      </c>
      <c r="L651">
        <f t="shared" si="54"/>
        <v>0</v>
      </c>
    </row>
    <row r="652" spans="1:12" x14ac:dyDescent="0.25">
      <c r="A652" t="s">
        <v>170</v>
      </c>
      <c r="B652" t="s">
        <v>171</v>
      </c>
      <c r="C652" t="s">
        <v>59</v>
      </c>
      <c r="D652" s="1">
        <v>41922</v>
      </c>
      <c r="E652" s="1">
        <v>41926</v>
      </c>
      <c r="F652">
        <v>1078</v>
      </c>
      <c r="G652" t="str">
        <f t="shared" si="50"/>
        <v>NataliaIdar</v>
      </c>
      <c r="H652">
        <f>COUNTIF($G$2:G1651,G652)</f>
        <v>10</v>
      </c>
      <c r="I652">
        <f t="shared" si="51"/>
        <v>5</v>
      </c>
      <c r="J652">
        <f t="shared" si="52"/>
        <v>1204</v>
      </c>
      <c r="K652" t="str">
        <f t="shared" si="53"/>
        <v>Październik</v>
      </c>
      <c r="L652">
        <f t="shared" si="54"/>
        <v>4</v>
      </c>
    </row>
    <row r="653" spans="1:12" x14ac:dyDescent="0.25">
      <c r="A653" t="s">
        <v>168</v>
      </c>
      <c r="B653" t="s">
        <v>169</v>
      </c>
      <c r="C653" t="s">
        <v>17</v>
      </c>
      <c r="D653" s="1">
        <v>41922</v>
      </c>
      <c r="E653" s="1">
        <v>41922</v>
      </c>
      <c r="F653">
        <v>501.5</v>
      </c>
      <c r="G653" t="str">
        <f t="shared" si="50"/>
        <v>MarcinJarskarski</v>
      </c>
      <c r="H653">
        <f>COUNTIF($G$2:G1652,G653)</f>
        <v>11</v>
      </c>
      <c r="I653">
        <f t="shared" si="51"/>
        <v>1</v>
      </c>
      <c r="J653">
        <f t="shared" si="52"/>
        <v>531.5</v>
      </c>
      <c r="K653" t="str">
        <f t="shared" si="53"/>
        <v>Październik</v>
      </c>
      <c r="L653">
        <f t="shared" si="54"/>
        <v>0</v>
      </c>
    </row>
    <row r="654" spans="1:12" x14ac:dyDescent="0.25">
      <c r="A654" t="s">
        <v>115</v>
      </c>
      <c r="B654" t="s">
        <v>140</v>
      </c>
      <c r="C654" t="s">
        <v>11</v>
      </c>
      <c r="D654" s="1">
        <v>41922</v>
      </c>
      <c r="E654" s="1">
        <v>41922</v>
      </c>
      <c r="F654">
        <v>156.4</v>
      </c>
      <c r="G654" t="str">
        <f t="shared" si="50"/>
        <v>AnnaKaliska</v>
      </c>
      <c r="H654">
        <f>COUNTIF($G$2:G1653,G654)</f>
        <v>15</v>
      </c>
      <c r="I654">
        <f t="shared" si="51"/>
        <v>1</v>
      </c>
      <c r="J654">
        <f t="shared" si="52"/>
        <v>186.4</v>
      </c>
      <c r="K654" t="str">
        <f t="shared" si="53"/>
        <v>Październik</v>
      </c>
      <c r="L654">
        <f t="shared" si="54"/>
        <v>0</v>
      </c>
    </row>
    <row r="655" spans="1:12" x14ac:dyDescent="0.25">
      <c r="A655" t="s">
        <v>33</v>
      </c>
      <c r="B655" t="s">
        <v>34</v>
      </c>
      <c r="C655" t="s">
        <v>17</v>
      </c>
      <c r="D655" s="1">
        <v>41922</v>
      </c>
      <c r="E655" s="1">
        <v>41922</v>
      </c>
      <c r="F655">
        <v>501.5</v>
      </c>
      <c r="G655" t="str">
        <f t="shared" si="50"/>
        <v>AndrzejKlajn</v>
      </c>
      <c r="H655">
        <f>COUNTIF($G$2:G1654,G655)</f>
        <v>13</v>
      </c>
      <c r="I655">
        <f t="shared" si="51"/>
        <v>1</v>
      </c>
      <c r="J655">
        <f t="shared" si="52"/>
        <v>531.5</v>
      </c>
      <c r="K655" t="str">
        <f t="shared" si="53"/>
        <v>Październik</v>
      </c>
      <c r="L655">
        <f t="shared" si="54"/>
        <v>0</v>
      </c>
    </row>
    <row r="656" spans="1:12" x14ac:dyDescent="0.25">
      <c r="A656" t="s">
        <v>33</v>
      </c>
      <c r="B656" t="s">
        <v>41</v>
      </c>
      <c r="C656" t="s">
        <v>11</v>
      </c>
      <c r="D656" s="1">
        <v>41922</v>
      </c>
      <c r="E656" s="1">
        <v>41925</v>
      </c>
      <c r="F656">
        <v>573.4</v>
      </c>
      <c r="G656" t="str">
        <f t="shared" si="50"/>
        <v>AndrzejKolarski</v>
      </c>
      <c r="H656">
        <f>COUNTIF($G$2:G1655,G656)</f>
        <v>14</v>
      </c>
      <c r="I656">
        <f t="shared" si="51"/>
        <v>4</v>
      </c>
      <c r="J656">
        <f t="shared" si="52"/>
        <v>675.4</v>
      </c>
      <c r="K656" t="str">
        <f t="shared" si="53"/>
        <v>Październik</v>
      </c>
      <c r="L656">
        <f t="shared" si="54"/>
        <v>3</v>
      </c>
    </row>
    <row r="657" spans="1:12" x14ac:dyDescent="0.25">
      <c r="A657" t="s">
        <v>73</v>
      </c>
      <c r="B657" t="s">
        <v>104</v>
      </c>
      <c r="C657" t="s">
        <v>72</v>
      </c>
      <c r="D657" s="1">
        <v>41922</v>
      </c>
      <c r="E657" s="1">
        <v>41926</v>
      </c>
      <c r="F657">
        <v>1290.7</v>
      </c>
      <c r="G657" t="str">
        <f t="shared" si="50"/>
        <v>WojciechMagierowcz</v>
      </c>
      <c r="H657">
        <f>COUNTIF($G$2:G1656,G657)</f>
        <v>8</v>
      </c>
      <c r="I657">
        <f t="shared" si="51"/>
        <v>5</v>
      </c>
      <c r="J657">
        <f t="shared" si="52"/>
        <v>1416.7</v>
      </c>
      <c r="K657" t="str">
        <f t="shared" si="53"/>
        <v>Październik</v>
      </c>
      <c r="L657">
        <f t="shared" si="54"/>
        <v>4</v>
      </c>
    </row>
    <row r="658" spans="1:12" x14ac:dyDescent="0.25">
      <c r="A658" t="s">
        <v>93</v>
      </c>
      <c r="B658" t="s">
        <v>106</v>
      </c>
      <c r="C658" t="s">
        <v>17</v>
      </c>
      <c r="D658" s="1">
        <v>41922</v>
      </c>
      <c r="E658" s="1">
        <v>41923</v>
      </c>
      <c r="F658">
        <v>706.5</v>
      </c>
      <c r="G658" t="str">
        <f t="shared" si="50"/>
        <v>ZofiaMaselska</v>
      </c>
      <c r="H658">
        <f>COUNTIF($G$2:G1657,G658)</f>
        <v>11</v>
      </c>
      <c r="I658">
        <f t="shared" si="51"/>
        <v>2</v>
      </c>
      <c r="J658">
        <f t="shared" si="52"/>
        <v>760.5</v>
      </c>
      <c r="K658" t="str">
        <f t="shared" si="53"/>
        <v>Październik</v>
      </c>
      <c r="L658">
        <f t="shared" si="54"/>
        <v>1</v>
      </c>
    </row>
    <row r="659" spans="1:12" x14ac:dyDescent="0.25">
      <c r="A659" t="s">
        <v>54</v>
      </c>
      <c r="B659" t="s">
        <v>121</v>
      </c>
      <c r="C659" t="s">
        <v>27</v>
      </c>
      <c r="D659" s="1">
        <v>41922</v>
      </c>
      <c r="E659" s="1">
        <v>41925</v>
      </c>
      <c r="F659">
        <v>826</v>
      </c>
      <c r="G659" t="str">
        <f t="shared" si="50"/>
        <v>PaulinaMaskor</v>
      </c>
      <c r="H659">
        <f>COUNTIF($G$2:G1658,G659)</f>
        <v>13</v>
      </c>
      <c r="I659">
        <f t="shared" si="51"/>
        <v>4</v>
      </c>
      <c r="J659">
        <f t="shared" si="52"/>
        <v>928</v>
      </c>
      <c r="K659" t="str">
        <f t="shared" si="53"/>
        <v>Październik</v>
      </c>
      <c r="L659">
        <f t="shared" si="54"/>
        <v>3</v>
      </c>
    </row>
    <row r="660" spans="1:12" x14ac:dyDescent="0.25">
      <c r="A660" t="s">
        <v>12</v>
      </c>
      <c r="B660" t="s">
        <v>13</v>
      </c>
      <c r="C660" t="s">
        <v>59</v>
      </c>
      <c r="D660" s="1">
        <v>41922</v>
      </c>
      <c r="E660" s="1">
        <v>41923</v>
      </c>
      <c r="F660">
        <v>601</v>
      </c>
      <c r="G660" t="str">
        <f t="shared" si="50"/>
        <v>DorotaMorska</v>
      </c>
      <c r="H660">
        <f>COUNTIF($G$2:G1659,G660)</f>
        <v>12</v>
      </c>
      <c r="I660">
        <f t="shared" si="51"/>
        <v>2</v>
      </c>
      <c r="J660">
        <f t="shared" si="52"/>
        <v>655</v>
      </c>
      <c r="K660" t="str">
        <f t="shared" si="53"/>
        <v>Październik</v>
      </c>
      <c r="L660">
        <f t="shared" si="54"/>
        <v>1</v>
      </c>
    </row>
    <row r="661" spans="1:12" x14ac:dyDescent="0.25">
      <c r="A661" t="s">
        <v>15</v>
      </c>
      <c r="B661" t="s">
        <v>16</v>
      </c>
      <c r="C661" t="s">
        <v>38</v>
      </c>
      <c r="D661" s="1">
        <v>41922</v>
      </c>
      <c r="E661" s="1">
        <v>41926</v>
      </c>
      <c r="F661">
        <v>794.8</v>
      </c>
      <c r="G661" t="str">
        <f t="shared" si="50"/>
        <v>PiotrRoman</v>
      </c>
      <c r="H661">
        <f>COUNTIF($G$2:G1660,G661)</f>
        <v>13</v>
      </c>
      <c r="I661">
        <f t="shared" si="51"/>
        <v>5</v>
      </c>
      <c r="J661">
        <f t="shared" si="52"/>
        <v>920.8</v>
      </c>
      <c r="K661" t="str">
        <f t="shared" si="53"/>
        <v>Październik</v>
      </c>
      <c r="L661">
        <f t="shared" si="54"/>
        <v>4</v>
      </c>
    </row>
    <row r="662" spans="1:12" x14ac:dyDescent="0.25">
      <c r="A662" t="s">
        <v>70</v>
      </c>
      <c r="B662" t="s">
        <v>117</v>
      </c>
      <c r="C662" t="s">
        <v>30</v>
      </c>
      <c r="D662" s="1">
        <v>41922</v>
      </c>
      <c r="E662" s="1">
        <v>41923</v>
      </c>
      <c r="F662">
        <v>331.5</v>
      </c>
      <c r="G662" t="str">
        <f t="shared" si="50"/>
        <v>MarekTrzeski</v>
      </c>
      <c r="H662">
        <f>COUNTIF($G$2:G1661,G662)</f>
        <v>9</v>
      </c>
      <c r="I662">
        <f t="shared" si="51"/>
        <v>2</v>
      </c>
      <c r="J662">
        <f t="shared" si="52"/>
        <v>385.5</v>
      </c>
      <c r="K662" t="str">
        <f t="shared" si="53"/>
        <v>Październik</v>
      </c>
      <c r="L662">
        <f t="shared" si="54"/>
        <v>1</v>
      </c>
    </row>
    <row r="663" spans="1:12" x14ac:dyDescent="0.25">
      <c r="A663" t="s">
        <v>54</v>
      </c>
      <c r="B663" t="s">
        <v>118</v>
      </c>
      <c r="C663" t="s">
        <v>17</v>
      </c>
      <c r="D663" s="1">
        <v>41922</v>
      </c>
      <c r="E663" s="1">
        <v>41923</v>
      </c>
      <c r="F663">
        <v>706.5</v>
      </c>
      <c r="G663" t="str">
        <f t="shared" si="50"/>
        <v>PaulinaWatrach</v>
      </c>
      <c r="H663">
        <f>COUNTIF($G$2:G1662,G663)</f>
        <v>9</v>
      </c>
      <c r="I663">
        <f t="shared" si="51"/>
        <v>2</v>
      </c>
      <c r="J663">
        <f t="shared" si="52"/>
        <v>760.5</v>
      </c>
      <c r="K663" t="str">
        <f t="shared" si="53"/>
        <v>Październik</v>
      </c>
      <c r="L663">
        <f t="shared" si="54"/>
        <v>1</v>
      </c>
    </row>
    <row r="664" spans="1:12" x14ac:dyDescent="0.25">
      <c r="A664" t="s">
        <v>33</v>
      </c>
      <c r="B664" t="s">
        <v>141</v>
      </c>
      <c r="C664" t="s">
        <v>14</v>
      </c>
      <c r="D664" s="1">
        <v>41923</v>
      </c>
      <c r="E664" s="1">
        <v>41927</v>
      </c>
      <c r="F664">
        <v>674.5</v>
      </c>
      <c r="G664" t="str">
        <f t="shared" si="50"/>
        <v>AndrzejBarcz</v>
      </c>
      <c r="H664">
        <f>COUNTIF($G$2:G1663,G664)</f>
        <v>7</v>
      </c>
      <c r="I664">
        <f t="shared" si="51"/>
        <v>5</v>
      </c>
      <c r="J664">
        <f t="shared" si="52"/>
        <v>800.5</v>
      </c>
      <c r="K664" t="str">
        <f t="shared" si="53"/>
        <v>Październik</v>
      </c>
      <c r="L664">
        <f t="shared" si="54"/>
        <v>4</v>
      </c>
    </row>
    <row r="665" spans="1:12" x14ac:dyDescent="0.25">
      <c r="A665" t="s">
        <v>93</v>
      </c>
      <c r="B665" t="s">
        <v>124</v>
      </c>
      <c r="C665" t="s">
        <v>47</v>
      </c>
      <c r="D665" s="1">
        <v>41923</v>
      </c>
      <c r="E665" s="1">
        <v>41925</v>
      </c>
      <c r="F665">
        <v>689.8</v>
      </c>
      <c r="G665" t="str">
        <f t="shared" si="50"/>
        <v>ZofiaBudzianowska</v>
      </c>
      <c r="H665">
        <f>COUNTIF($G$2:G1664,G665)</f>
        <v>16</v>
      </c>
      <c r="I665">
        <f t="shared" si="51"/>
        <v>3</v>
      </c>
      <c r="J665">
        <f t="shared" si="52"/>
        <v>767.8</v>
      </c>
      <c r="K665" t="str">
        <f t="shared" si="53"/>
        <v>Październik</v>
      </c>
      <c r="L665">
        <f t="shared" si="54"/>
        <v>2</v>
      </c>
    </row>
    <row r="666" spans="1:12" x14ac:dyDescent="0.25">
      <c r="A666" t="s">
        <v>131</v>
      </c>
      <c r="B666" t="s">
        <v>142</v>
      </c>
      <c r="C666" t="s">
        <v>30</v>
      </c>
      <c r="D666" s="1">
        <v>41923</v>
      </c>
      <c r="E666" s="1">
        <v>41924</v>
      </c>
      <c r="F666">
        <v>331.5</v>
      </c>
      <c r="G666" t="str">
        <f t="shared" si="50"/>
        <v>WiktorCzekan</v>
      </c>
      <c r="H666">
        <f>COUNTIF($G$2:G1665,G666)</f>
        <v>10</v>
      </c>
      <c r="I666">
        <f t="shared" si="51"/>
        <v>2</v>
      </c>
      <c r="J666">
        <f t="shared" si="52"/>
        <v>385.5</v>
      </c>
      <c r="K666" t="str">
        <f t="shared" si="53"/>
        <v>Październik</v>
      </c>
      <c r="L666">
        <f t="shared" si="54"/>
        <v>1</v>
      </c>
    </row>
    <row r="667" spans="1:12" x14ac:dyDescent="0.25">
      <c r="A667" t="s">
        <v>9</v>
      </c>
      <c r="B667" t="s">
        <v>69</v>
      </c>
      <c r="C667" t="s">
        <v>14</v>
      </c>
      <c r="D667" s="1">
        <v>41923</v>
      </c>
      <c r="E667" s="1">
        <v>41925</v>
      </c>
      <c r="F667">
        <v>426.5</v>
      </c>
      <c r="G667" t="str">
        <f t="shared" si="50"/>
        <v>JustynaKrynicka</v>
      </c>
      <c r="H667">
        <f>COUNTIF($G$2:G1666,G667)</f>
        <v>13</v>
      </c>
      <c r="I667">
        <f t="shared" si="51"/>
        <v>3</v>
      </c>
      <c r="J667">
        <f t="shared" si="52"/>
        <v>504.5</v>
      </c>
      <c r="K667" t="str">
        <f t="shared" si="53"/>
        <v>Październik</v>
      </c>
      <c r="L667">
        <f t="shared" si="54"/>
        <v>2</v>
      </c>
    </row>
    <row r="668" spans="1:12" x14ac:dyDescent="0.25">
      <c r="A668" t="s">
        <v>99</v>
      </c>
      <c r="B668" t="s">
        <v>100</v>
      </c>
      <c r="C668" t="s">
        <v>17</v>
      </c>
      <c r="D668" s="1">
        <v>41923</v>
      </c>
      <c r="E668" s="1">
        <v>41926</v>
      </c>
      <c r="F668">
        <v>1116.5</v>
      </c>
      <c r="G668" t="str">
        <f t="shared" si="50"/>
        <v>EwaKwiska</v>
      </c>
      <c r="H668">
        <f>COUNTIF($G$2:G1667,G668)</f>
        <v>8</v>
      </c>
      <c r="I668">
        <f t="shared" si="51"/>
        <v>4</v>
      </c>
      <c r="J668">
        <f t="shared" si="52"/>
        <v>1218.5</v>
      </c>
      <c r="K668" t="str">
        <f t="shared" si="53"/>
        <v>Październik</v>
      </c>
      <c r="L668">
        <f t="shared" si="54"/>
        <v>3</v>
      </c>
    </row>
    <row r="669" spans="1:12" x14ac:dyDescent="0.25">
      <c r="A669" t="s">
        <v>137</v>
      </c>
      <c r="B669" t="s">
        <v>138</v>
      </c>
      <c r="C669" t="s">
        <v>19</v>
      </c>
      <c r="D669" s="1">
        <v>41923</v>
      </c>
      <c r="E669" s="1">
        <v>41927</v>
      </c>
      <c r="F669">
        <v>1077.4000000000001</v>
      </c>
      <c r="G669" t="str">
        <f t="shared" si="50"/>
        <v>RozaliaSiedlecka</v>
      </c>
      <c r="H669">
        <f>COUNTIF($G$2:G1668,G669)</f>
        <v>11</v>
      </c>
      <c r="I669">
        <f t="shared" si="51"/>
        <v>5</v>
      </c>
      <c r="J669">
        <f t="shared" si="52"/>
        <v>1203.4000000000001</v>
      </c>
      <c r="K669" t="str">
        <f t="shared" si="53"/>
        <v>Październik</v>
      </c>
      <c r="L669">
        <f t="shared" si="54"/>
        <v>4</v>
      </c>
    </row>
    <row r="670" spans="1:12" x14ac:dyDescent="0.25">
      <c r="A670" t="s">
        <v>15</v>
      </c>
      <c r="B670" t="s">
        <v>96</v>
      </c>
      <c r="C670" t="s">
        <v>59</v>
      </c>
      <c r="D670" s="1">
        <v>41923</v>
      </c>
      <c r="E670" s="1">
        <v>41925</v>
      </c>
      <c r="F670">
        <v>760</v>
      </c>
      <c r="G670" t="str">
        <f t="shared" si="50"/>
        <v>PiotrSworacz</v>
      </c>
      <c r="H670">
        <f>COUNTIF($G$2:G1669,G670)</f>
        <v>10</v>
      </c>
      <c r="I670">
        <f t="shared" si="51"/>
        <v>3</v>
      </c>
      <c r="J670">
        <f t="shared" si="52"/>
        <v>838</v>
      </c>
      <c r="K670" t="str">
        <f t="shared" si="53"/>
        <v>Październik</v>
      </c>
      <c r="L670">
        <f t="shared" si="54"/>
        <v>2</v>
      </c>
    </row>
    <row r="671" spans="1:12" x14ac:dyDescent="0.25">
      <c r="A671" t="s">
        <v>9</v>
      </c>
      <c r="B671" t="s">
        <v>18</v>
      </c>
      <c r="C671" t="s">
        <v>24</v>
      </c>
      <c r="D671" s="1">
        <v>41923</v>
      </c>
      <c r="E671" s="1">
        <v>41926</v>
      </c>
      <c r="F671">
        <v>737.7</v>
      </c>
      <c r="G671" t="str">
        <f t="shared" si="50"/>
        <v>JustynaTracz</v>
      </c>
      <c r="H671">
        <f>COUNTIF($G$2:G1670,G671)</f>
        <v>13</v>
      </c>
      <c r="I671">
        <f t="shared" si="51"/>
        <v>4</v>
      </c>
      <c r="J671">
        <f t="shared" si="52"/>
        <v>839.7</v>
      </c>
      <c r="K671" t="str">
        <f t="shared" si="53"/>
        <v>Październik</v>
      </c>
      <c r="L671">
        <f t="shared" si="54"/>
        <v>3</v>
      </c>
    </row>
    <row r="672" spans="1:12" x14ac:dyDescent="0.25">
      <c r="A672" t="s">
        <v>9</v>
      </c>
      <c r="B672" t="s">
        <v>18</v>
      </c>
      <c r="C672" t="s">
        <v>27</v>
      </c>
      <c r="D672" s="1">
        <v>41923</v>
      </c>
      <c r="E672" s="1">
        <v>41924</v>
      </c>
      <c r="F672">
        <v>570</v>
      </c>
      <c r="G672" t="str">
        <f t="shared" si="50"/>
        <v>JustynaTracz</v>
      </c>
      <c r="H672">
        <f>COUNTIF($G$2:G1671,G672)</f>
        <v>13</v>
      </c>
      <c r="I672">
        <f t="shared" si="51"/>
        <v>2</v>
      </c>
      <c r="J672">
        <f t="shared" si="52"/>
        <v>624</v>
      </c>
      <c r="K672" t="str">
        <f t="shared" si="53"/>
        <v>Październik</v>
      </c>
      <c r="L672">
        <f t="shared" si="54"/>
        <v>1</v>
      </c>
    </row>
    <row r="673" spans="1:12" x14ac:dyDescent="0.25">
      <c r="A673" t="s">
        <v>54</v>
      </c>
      <c r="B673" t="s">
        <v>118</v>
      </c>
      <c r="C673" t="s">
        <v>59</v>
      </c>
      <c r="D673" s="1">
        <v>41923</v>
      </c>
      <c r="E673" s="1">
        <v>41926</v>
      </c>
      <c r="F673">
        <v>919</v>
      </c>
      <c r="G673" t="str">
        <f t="shared" si="50"/>
        <v>PaulinaWatrach</v>
      </c>
      <c r="H673">
        <f>COUNTIF($G$2:G1672,G673)</f>
        <v>9</v>
      </c>
      <c r="I673">
        <f t="shared" si="51"/>
        <v>4</v>
      </c>
      <c r="J673">
        <f t="shared" si="52"/>
        <v>1021</v>
      </c>
      <c r="K673" t="str">
        <f t="shared" si="53"/>
        <v>Październik</v>
      </c>
      <c r="L673">
        <f t="shared" si="54"/>
        <v>3</v>
      </c>
    </row>
    <row r="674" spans="1:12" x14ac:dyDescent="0.25">
      <c r="A674" t="s">
        <v>86</v>
      </c>
      <c r="B674" t="s">
        <v>136</v>
      </c>
      <c r="C674" t="s">
        <v>59</v>
      </c>
      <c r="D674" s="1">
        <v>41923</v>
      </c>
      <c r="E674" s="1">
        <v>41927</v>
      </c>
      <c r="F674">
        <v>1078</v>
      </c>
      <c r="G674" t="str">
        <f t="shared" si="50"/>
        <v>AdamWradoch</v>
      </c>
      <c r="H674">
        <f>COUNTIF($G$2:G1673,G674)</f>
        <v>11</v>
      </c>
      <c r="I674">
        <f t="shared" si="51"/>
        <v>5</v>
      </c>
      <c r="J674">
        <f t="shared" si="52"/>
        <v>1204</v>
      </c>
      <c r="K674" t="str">
        <f t="shared" si="53"/>
        <v>Październik</v>
      </c>
      <c r="L674">
        <f t="shared" si="54"/>
        <v>4</v>
      </c>
    </row>
    <row r="675" spans="1:12" x14ac:dyDescent="0.25">
      <c r="A675" t="s">
        <v>6</v>
      </c>
      <c r="B675" t="s">
        <v>139</v>
      </c>
      <c r="C675" t="s">
        <v>66</v>
      </c>
      <c r="D675" s="1">
        <v>41925</v>
      </c>
      <c r="E675" s="1">
        <v>41925</v>
      </c>
      <c r="F675">
        <v>307.7</v>
      </c>
      <c r="G675" t="str">
        <f t="shared" si="50"/>
        <v>KarolinaBizuta</v>
      </c>
      <c r="H675">
        <f>COUNTIF($G$2:G1674,G675)</f>
        <v>10</v>
      </c>
      <c r="I675">
        <f t="shared" si="51"/>
        <v>1</v>
      </c>
      <c r="J675">
        <f t="shared" si="52"/>
        <v>337.7</v>
      </c>
      <c r="K675" t="str">
        <f t="shared" si="53"/>
        <v>Październik</v>
      </c>
      <c r="L675">
        <f t="shared" si="54"/>
        <v>0</v>
      </c>
    </row>
    <row r="676" spans="1:12" x14ac:dyDescent="0.25">
      <c r="A676" t="s">
        <v>168</v>
      </c>
      <c r="B676" t="s">
        <v>169</v>
      </c>
      <c r="C676" t="s">
        <v>19</v>
      </c>
      <c r="D676" s="1">
        <v>41925</v>
      </c>
      <c r="E676" s="1">
        <v>41925</v>
      </c>
      <c r="F676">
        <v>513.4</v>
      </c>
      <c r="G676" t="str">
        <f t="shared" si="50"/>
        <v>MarcinJarskarski</v>
      </c>
      <c r="H676">
        <f>COUNTIF($G$2:G1675,G676)</f>
        <v>11</v>
      </c>
      <c r="I676">
        <f t="shared" si="51"/>
        <v>1</v>
      </c>
      <c r="J676">
        <f t="shared" si="52"/>
        <v>543.4</v>
      </c>
      <c r="K676" t="str">
        <f t="shared" si="53"/>
        <v>Październik</v>
      </c>
      <c r="L676">
        <f t="shared" si="54"/>
        <v>0</v>
      </c>
    </row>
    <row r="677" spans="1:12" x14ac:dyDescent="0.25">
      <c r="A677" t="s">
        <v>33</v>
      </c>
      <c r="B677" t="s">
        <v>34</v>
      </c>
      <c r="C677" t="s">
        <v>72</v>
      </c>
      <c r="D677" s="1">
        <v>41925</v>
      </c>
      <c r="E677" s="1">
        <v>41925</v>
      </c>
      <c r="F677">
        <v>494.7</v>
      </c>
      <c r="G677" t="str">
        <f t="shared" si="50"/>
        <v>AndrzejKlajn</v>
      </c>
      <c r="H677">
        <f>COUNTIF($G$2:G1676,G677)</f>
        <v>13</v>
      </c>
      <c r="I677">
        <f t="shared" si="51"/>
        <v>1</v>
      </c>
      <c r="J677">
        <f t="shared" si="52"/>
        <v>524.70000000000005</v>
      </c>
      <c r="K677" t="str">
        <f t="shared" si="53"/>
        <v>Październik</v>
      </c>
      <c r="L677">
        <f t="shared" si="54"/>
        <v>0</v>
      </c>
    </row>
    <row r="678" spans="1:12" x14ac:dyDescent="0.25">
      <c r="A678" t="s">
        <v>113</v>
      </c>
      <c r="B678" t="s">
        <v>114</v>
      </c>
      <c r="C678" t="s">
        <v>19</v>
      </c>
      <c r="D678" s="1">
        <v>41925</v>
      </c>
      <c r="E678" s="1">
        <v>41925</v>
      </c>
      <c r="F678">
        <v>513.4</v>
      </c>
      <c r="G678" t="str">
        <f t="shared" si="50"/>
        <v>TomaszRzepka</v>
      </c>
      <c r="H678">
        <f>COUNTIF($G$2:G1677,G678)</f>
        <v>17</v>
      </c>
      <c r="I678">
        <f t="shared" si="51"/>
        <v>1</v>
      </c>
      <c r="J678">
        <f t="shared" si="52"/>
        <v>543.4</v>
      </c>
      <c r="K678" t="str">
        <f t="shared" si="53"/>
        <v>Październik</v>
      </c>
      <c r="L678">
        <f t="shared" si="54"/>
        <v>0</v>
      </c>
    </row>
    <row r="679" spans="1:12" x14ac:dyDescent="0.25">
      <c r="A679" t="s">
        <v>70</v>
      </c>
      <c r="B679" t="s">
        <v>117</v>
      </c>
      <c r="C679" t="s">
        <v>72</v>
      </c>
      <c r="D679" s="1">
        <v>41925</v>
      </c>
      <c r="E679" s="1">
        <v>41925</v>
      </c>
      <c r="F679">
        <v>494.7</v>
      </c>
      <c r="G679" t="str">
        <f t="shared" si="50"/>
        <v>MarekTrzeski</v>
      </c>
      <c r="H679">
        <f>COUNTIF($G$2:G1678,G679)</f>
        <v>9</v>
      </c>
      <c r="I679">
        <f t="shared" si="51"/>
        <v>1</v>
      </c>
      <c r="J679">
        <f t="shared" si="52"/>
        <v>524.70000000000005</v>
      </c>
      <c r="K679" t="str">
        <f t="shared" si="53"/>
        <v>Październik</v>
      </c>
      <c r="L679">
        <f t="shared" si="54"/>
        <v>0</v>
      </c>
    </row>
    <row r="680" spans="1:12" x14ac:dyDescent="0.25">
      <c r="A680" t="s">
        <v>50</v>
      </c>
      <c r="B680" t="s">
        <v>51</v>
      </c>
      <c r="C680" t="s">
        <v>17</v>
      </c>
      <c r="D680" s="1">
        <v>41926</v>
      </c>
      <c r="E680" s="1">
        <v>41926</v>
      </c>
      <c r="F680">
        <v>501.5</v>
      </c>
      <c r="G680" t="str">
        <f t="shared" si="50"/>
        <v>OliviaGabor</v>
      </c>
      <c r="H680">
        <f>COUNTIF($G$2:G1679,G680)</f>
        <v>16</v>
      </c>
      <c r="I680">
        <f t="shared" si="51"/>
        <v>1</v>
      </c>
      <c r="J680">
        <f t="shared" si="52"/>
        <v>531.5</v>
      </c>
      <c r="K680" t="str">
        <f t="shared" si="53"/>
        <v>Październik</v>
      </c>
      <c r="L680">
        <f t="shared" si="54"/>
        <v>0</v>
      </c>
    </row>
    <row r="681" spans="1:12" x14ac:dyDescent="0.25">
      <c r="A681" t="s">
        <v>12</v>
      </c>
      <c r="B681" t="s">
        <v>13</v>
      </c>
      <c r="C681" t="s">
        <v>11</v>
      </c>
      <c r="D681" s="1">
        <v>41927</v>
      </c>
      <c r="E681" s="1">
        <v>41927</v>
      </c>
      <c r="F681">
        <v>156.4</v>
      </c>
      <c r="G681" t="str">
        <f t="shared" si="50"/>
        <v>DorotaMorska</v>
      </c>
      <c r="H681">
        <f>COUNTIF($G$2:G1680,G681)</f>
        <v>12</v>
      </c>
      <c r="I681">
        <f t="shared" si="51"/>
        <v>1</v>
      </c>
      <c r="J681">
        <f t="shared" si="52"/>
        <v>186.4</v>
      </c>
      <c r="K681" t="str">
        <f t="shared" si="53"/>
        <v>Październik</v>
      </c>
      <c r="L681">
        <f t="shared" si="54"/>
        <v>0</v>
      </c>
    </row>
    <row r="682" spans="1:12" x14ac:dyDescent="0.25">
      <c r="A682" t="s">
        <v>70</v>
      </c>
      <c r="B682" t="s">
        <v>117</v>
      </c>
      <c r="C682" t="s">
        <v>30</v>
      </c>
      <c r="D682" s="1">
        <v>41927</v>
      </c>
      <c r="E682" s="1">
        <v>41927</v>
      </c>
      <c r="F682">
        <v>212.5</v>
      </c>
      <c r="G682" t="str">
        <f t="shared" si="50"/>
        <v>MarekTrzeski</v>
      </c>
      <c r="H682">
        <f>COUNTIF($G$2:G1681,G682)</f>
        <v>9</v>
      </c>
      <c r="I682">
        <f t="shared" si="51"/>
        <v>1</v>
      </c>
      <c r="J682">
        <f t="shared" si="52"/>
        <v>242.5</v>
      </c>
      <c r="K682" t="str">
        <f t="shared" si="53"/>
        <v>Październik</v>
      </c>
      <c r="L682">
        <f t="shared" si="54"/>
        <v>0</v>
      </c>
    </row>
    <row r="683" spans="1:12" x14ac:dyDescent="0.25">
      <c r="A683" t="s">
        <v>113</v>
      </c>
      <c r="B683" t="s">
        <v>114</v>
      </c>
      <c r="C683" t="s">
        <v>24</v>
      </c>
      <c r="D683" s="1">
        <v>41928</v>
      </c>
      <c r="E683" s="1">
        <v>41928</v>
      </c>
      <c r="F683">
        <v>290.7</v>
      </c>
      <c r="G683" t="str">
        <f t="shared" si="50"/>
        <v>TomaszRzepka</v>
      </c>
      <c r="H683">
        <f>COUNTIF($G$2:G1682,G683)</f>
        <v>17</v>
      </c>
      <c r="I683">
        <f t="shared" si="51"/>
        <v>1</v>
      </c>
      <c r="J683">
        <f t="shared" si="52"/>
        <v>320.7</v>
      </c>
      <c r="K683" t="str">
        <f t="shared" si="53"/>
        <v>Październik</v>
      </c>
      <c r="L683">
        <f t="shared" si="54"/>
        <v>0</v>
      </c>
    </row>
    <row r="684" spans="1:12" x14ac:dyDescent="0.25">
      <c r="A684" t="s">
        <v>22</v>
      </c>
      <c r="B684" t="s">
        <v>172</v>
      </c>
      <c r="C684" t="s">
        <v>24</v>
      </c>
      <c r="D684" s="1">
        <v>41929</v>
      </c>
      <c r="E684" s="1">
        <v>41930</v>
      </c>
      <c r="F684">
        <v>439.7</v>
      </c>
      <c r="G684" t="str">
        <f t="shared" si="50"/>
        <v>PatrycjaCzarnoleska</v>
      </c>
      <c r="H684">
        <f>COUNTIF($G$2:G1683,G684)</f>
        <v>15</v>
      </c>
      <c r="I684">
        <f t="shared" si="51"/>
        <v>2</v>
      </c>
      <c r="J684">
        <f t="shared" si="52"/>
        <v>493.7</v>
      </c>
      <c r="K684" t="str">
        <f t="shared" si="53"/>
        <v>Październik</v>
      </c>
      <c r="L684">
        <f t="shared" si="54"/>
        <v>1</v>
      </c>
    </row>
    <row r="685" spans="1:12" x14ac:dyDescent="0.25">
      <c r="A685" t="s">
        <v>33</v>
      </c>
      <c r="B685" t="s">
        <v>34</v>
      </c>
      <c r="C685" t="s">
        <v>59</v>
      </c>
      <c r="D685" s="1">
        <v>41929</v>
      </c>
      <c r="E685" s="1">
        <v>41932</v>
      </c>
      <c r="F685">
        <v>919</v>
      </c>
      <c r="G685" t="str">
        <f t="shared" si="50"/>
        <v>AndrzejKlajn</v>
      </c>
      <c r="H685">
        <f>COUNTIF($G$2:G1684,G685)</f>
        <v>13</v>
      </c>
      <c r="I685">
        <f t="shared" si="51"/>
        <v>4</v>
      </c>
      <c r="J685">
        <f t="shared" si="52"/>
        <v>1021</v>
      </c>
      <c r="K685" t="str">
        <f t="shared" si="53"/>
        <v>Październik</v>
      </c>
      <c r="L685">
        <f t="shared" si="54"/>
        <v>3</v>
      </c>
    </row>
    <row r="686" spans="1:12" x14ac:dyDescent="0.25">
      <c r="A686" t="s">
        <v>9</v>
      </c>
      <c r="B686" t="s">
        <v>103</v>
      </c>
      <c r="C686" t="s">
        <v>24</v>
      </c>
      <c r="D686" s="1">
        <v>41929</v>
      </c>
      <c r="E686" s="1">
        <v>41932</v>
      </c>
      <c r="F686">
        <v>737.7</v>
      </c>
      <c r="G686" t="str">
        <f t="shared" si="50"/>
        <v>JustynaLaska</v>
      </c>
      <c r="H686">
        <f>COUNTIF($G$2:G1685,G686)</f>
        <v>15</v>
      </c>
      <c r="I686">
        <f t="shared" si="51"/>
        <v>4</v>
      </c>
      <c r="J686">
        <f t="shared" si="52"/>
        <v>839.7</v>
      </c>
      <c r="K686" t="str">
        <f t="shared" si="53"/>
        <v>Październik</v>
      </c>
      <c r="L686">
        <f t="shared" si="54"/>
        <v>3</v>
      </c>
    </row>
    <row r="687" spans="1:12" x14ac:dyDescent="0.25">
      <c r="A687" t="s">
        <v>115</v>
      </c>
      <c r="B687" t="s">
        <v>116</v>
      </c>
      <c r="C687" t="s">
        <v>30</v>
      </c>
      <c r="D687" s="1">
        <v>41929</v>
      </c>
      <c r="E687" s="1">
        <v>41930</v>
      </c>
      <c r="F687">
        <v>331.5</v>
      </c>
      <c r="G687" t="str">
        <f t="shared" si="50"/>
        <v>AnnaSobecka</v>
      </c>
      <c r="H687">
        <f>COUNTIF($G$2:G1686,G687)</f>
        <v>9</v>
      </c>
      <c r="I687">
        <f t="shared" si="51"/>
        <v>2</v>
      </c>
      <c r="J687">
        <f t="shared" si="52"/>
        <v>385.5</v>
      </c>
      <c r="K687" t="str">
        <f t="shared" si="53"/>
        <v>Październik</v>
      </c>
      <c r="L687">
        <f t="shared" si="54"/>
        <v>1</v>
      </c>
    </row>
    <row r="688" spans="1:12" x14ac:dyDescent="0.25">
      <c r="A688" t="s">
        <v>12</v>
      </c>
      <c r="B688" t="s">
        <v>95</v>
      </c>
      <c r="C688" t="s">
        <v>8</v>
      </c>
      <c r="D688" s="1">
        <v>41929</v>
      </c>
      <c r="E688" s="1">
        <v>41930</v>
      </c>
      <c r="F688">
        <v>891</v>
      </c>
      <c r="G688" t="str">
        <f t="shared" si="50"/>
        <v>DorotaSosnowiecka</v>
      </c>
      <c r="H688">
        <f>COUNTIF($G$2:G1687,G688)</f>
        <v>13</v>
      </c>
      <c r="I688">
        <f t="shared" si="51"/>
        <v>2</v>
      </c>
      <c r="J688">
        <f t="shared" si="52"/>
        <v>945</v>
      </c>
      <c r="K688" t="str">
        <f t="shared" si="53"/>
        <v>Październik</v>
      </c>
      <c r="L688">
        <f t="shared" si="54"/>
        <v>1</v>
      </c>
    </row>
    <row r="689" spans="1:12" x14ac:dyDescent="0.25">
      <c r="A689" t="s">
        <v>9</v>
      </c>
      <c r="B689" t="s">
        <v>18</v>
      </c>
      <c r="C689" t="s">
        <v>38</v>
      </c>
      <c r="D689" s="1">
        <v>41929</v>
      </c>
      <c r="E689" s="1">
        <v>41932</v>
      </c>
      <c r="F689">
        <v>665.8</v>
      </c>
      <c r="G689" t="str">
        <f t="shared" si="50"/>
        <v>JustynaTracz</v>
      </c>
      <c r="H689">
        <f>COUNTIF($G$2:G1688,G689)</f>
        <v>13</v>
      </c>
      <c r="I689">
        <f t="shared" si="51"/>
        <v>4</v>
      </c>
      <c r="J689">
        <f t="shared" si="52"/>
        <v>767.8</v>
      </c>
      <c r="K689" t="str">
        <f t="shared" si="53"/>
        <v>Październik</v>
      </c>
      <c r="L689">
        <f t="shared" si="54"/>
        <v>3</v>
      </c>
    </row>
    <row r="690" spans="1:12" x14ac:dyDescent="0.25">
      <c r="A690" t="s">
        <v>12</v>
      </c>
      <c r="B690" t="s">
        <v>13</v>
      </c>
      <c r="C690" t="s">
        <v>30</v>
      </c>
      <c r="D690" s="1">
        <v>41930</v>
      </c>
      <c r="E690" s="1">
        <v>41930</v>
      </c>
      <c r="F690">
        <v>212.5</v>
      </c>
      <c r="G690" t="str">
        <f t="shared" si="50"/>
        <v>DorotaMorska</v>
      </c>
      <c r="H690">
        <f>COUNTIF($G$2:G1689,G690)</f>
        <v>12</v>
      </c>
      <c r="I690">
        <f t="shared" si="51"/>
        <v>1</v>
      </c>
      <c r="J690">
        <f t="shared" si="52"/>
        <v>242.5</v>
      </c>
      <c r="K690" t="str">
        <f t="shared" si="53"/>
        <v>Październik</v>
      </c>
      <c r="L690">
        <f t="shared" si="54"/>
        <v>0</v>
      </c>
    </row>
    <row r="691" spans="1:12" x14ac:dyDescent="0.25">
      <c r="A691" t="s">
        <v>122</v>
      </c>
      <c r="B691" t="s">
        <v>123</v>
      </c>
      <c r="C691" t="s">
        <v>59</v>
      </c>
      <c r="D691" s="1">
        <v>41934</v>
      </c>
      <c r="E691" s="1">
        <v>41937</v>
      </c>
      <c r="F691">
        <v>919</v>
      </c>
      <c r="G691" t="str">
        <f t="shared" si="50"/>
        <v>DominikaBodera</v>
      </c>
      <c r="H691">
        <f>COUNTIF($G$2:G1690,G691)</f>
        <v>13</v>
      </c>
      <c r="I691">
        <f t="shared" si="51"/>
        <v>4</v>
      </c>
      <c r="J691">
        <f t="shared" si="52"/>
        <v>1021</v>
      </c>
      <c r="K691" t="str">
        <f t="shared" si="53"/>
        <v>Październik</v>
      </c>
      <c r="L691">
        <f t="shared" si="54"/>
        <v>3</v>
      </c>
    </row>
    <row r="692" spans="1:12" x14ac:dyDescent="0.25">
      <c r="A692" t="s">
        <v>93</v>
      </c>
      <c r="B692" t="s">
        <v>124</v>
      </c>
      <c r="C692" t="s">
        <v>72</v>
      </c>
      <c r="D692" s="1">
        <v>41934</v>
      </c>
      <c r="E692" s="1">
        <v>41935</v>
      </c>
      <c r="F692">
        <v>693.7</v>
      </c>
      <c r="G692" t="str">
        <f t="shared" si="50"/>
        <v>ZofiaBudzianowska</v>
      </c>
      <c r="H692">
        <f>COUNTIF($G$2:G1691,G692)</f>
        <v>16</v>
      </c>
      <c r="I692">
        <f t="shared" si="51"/>
        <v>2</v>
      </c>
      <c r="J692">
        <f t="shared" si="52"/>
        <v>747.7</v>
      </c>
      <c r="K692" t="str">
        <f t="shared" si="53"/>
        <v>Październik</v>
      </c>
      <c r="L692">
        <f t="shared" si="54"/>
        <v>1</v>
      </c>
    </row>
    <row r="693" spans="1:12" x14ac:dyDescent="0.25">
      <c r="A693" t="s">
        <v>54</v>
      </c>
      <c r="B693" t="s">
        <v>81</v>
      </c>
      <c r="C693" t="s">
        <v>66</v>
      </c>
      <c r="D693" s="1">
        <v>41934</v>
      </c>
      <c r="E693" s="1">
        <v>41934</v>
      </c>
      <c r="F693">
        <v>307.7</v>
      </c>
      <c r="G693" t="str">
        <f t="shared" si="50"/>
        <v>PaulinaChorzowska</v>
      </c>
      <c r="H693">
        <f>COUNTIF($G$2:G1692,G693)</f>
        <v>10</v>
      </c>
      <c r="I693">
        <f t="shared" si="51"/>
        <v>1</v>
      </c>
      <c r="J693">
        <f t="shared" si="52"/>
        <v>337.7</v>
      </c>
      <c r="K693" t="str">
        <f t="shared" si="53"/>
        <v>Październik</v>
      </c>
      <c r="L693">
        <f t="shared" si="54"/>
        <v>0</v>
      </c>
    </row>
    <row r="694" spans="1:12" x14ac:dyDescent="0.25">
      <c r="A694" t="s">
        <v>22</v>
      </c>
      <c r="B694" t="s">
        <v>172</v>
      </c>
      <c r="C694" t="s">
        <v>66</v>
      </c>
      <c r="D694" s="1">
        <v>41934</v>
      </c>
      <c r="E694" s="1">
        <v>41935</v>
      </c>
      <c r="F694">
        <v>485.7</v>
      </c>
      <c r="G694" t="str">
        <f t="shared" si="50"/>
        <v>PatrycjaCzarnoleska</v>
      </c>
      <c r="H694">
        <f>COUNTIF($G$2:G1693,G694)</f>
        <v>15</v>
      </c>
      <c r="I694">
        <f t="shared" si="51"/>
        <v>2</v>
      </c>
      <c r="J694">
        <f t="shared" si="52"/>
        <v>539.70000000000005</v>
      </c>
      <c r="K694" t="str">
        <f t="shared" si="53"/>
        <v>Październik</v>
      </c>
      <c r="L694">
        <f t="shared" si="54"/>
        <v>1</v>
      </c>
    </row>
    <row r="695" spans="1:12" x14ac:dyDescent="0.25">
      <c r="A695" t="s">
        <v>131</v>
      </c>
      <c r="B695" t="s">
        <v>142</v>
      </c>
      <c r="C695" t="s">
        <v>24</v>
      </c>
      <c r="D695" s="1">
        <v>41934</v>
      </c>
      <c r="E695" s="1">
        <v>41937</v>
      </c>
      <c r="F695">
        <v>737.7</v>
      </c>
      <c r="G695" t="str">
        <f t="shared" si="50"/>
        <v>WiktorCzekan</v>
      </c>
      <c r="H695">
        <f>COUNTIF($G$2:G1694,G695)</f>
        <v>10</v>
      </c>
      <c r="I695">
        <f t="shared" si="51"/>
        <v>4</v>
      </c>
      <c r="J695">
        <f t="shared" si="52"/>
        <v>839.7</v>
      </c>
      <c r="K695" t="str">
        <f t="shared" si="53"/>
        <v>Październik</v>
      </c>
      <c r="L695">
        <f t="shared" si="54"/>
        <v>3</v>
      </c>
    </row>
    <row r="696" spans="1:12" x14ac:dyDescent="0.25">
      <c r="A696" t="s">
        <v>86</v>
      </c>
      <c r="B696" t="s">
        <v>150</v>
      </c>
      <c r="C696" t="s">
        <v>8</v>
      </c>
      <c r="D696" s="1">
        <v>41934</v>
      </c>
      <c r="E696" s="1">
        <v>41935</v>
      </c>
      <c r="F696">
        <v>891</v>
      </c>
      <c r="G696" t="str">
        <f t="shared" si="50"/>
        <v>AdamFalski</v>
      </c>
      <c r="H696">
        <f>COUNTIF($G$2:G1695,G696)</f>
        <v>8</v>
      </c>
      <c r="I696">
        <f t="shared" si="51"/>
        <v>2</v>
      </c>
      <c r="J696">
        <f t="shared" si="52"/>
        <v>945</v>
      </c>
      <c r="K696" t="str">
        <f t="shared" si="53"/>
        <v>Październik</v>
      </c>
      <c r="L696">
        <f t="shared" si="54"/>
        <v>1</v>
      </c>
    </row>
    <row r="697" spans="1:12" x14ac:dyDescent="0.25">
      <c r="A697" t="s">
        <v>50</v>
      </c>
      <c r="B697" t="s">
        <v>51</v>
      </c>
      <c r="C697" t="s">
        <v>47</v>
      </c>
      <c r="D697" s="1">
        <v>41934</v>
      </c>
      <c r="E697" s="1">
        <v>41936</v>
      </c>
      <c r="F697">
        <v>689.8</v>
      </c>
      <c r="G697" t="str">
        <f t="shared" si="50"/>
        <v>OliviaGabor</v>
      </c>
      <c r="H697">
        <f>COUNTIF($G$2:G1696,G697)</f>
        <v>16</v>
      </c>
      <c r="I697">
        <f t="shared" si="51"/>
        <v>3</v>
      </c>
      <c r="J697">
        <f t="shared" si="52"/>
        <v>767.8</v>
      </c>
      <c r="K697" t="str">
        <f t="shared" si="53"/>
        <v>Październik</v>
      </c>
      <c r="L697">
        <f t="shared" si="54"/>
        <v>2</v>
      </c>
    </row>
    <row r="698" spans="1:12" x14ac:dyDescent="0.25">
      <c r="A698" t="s">
        <v>82</v>
      </c>
      <c r="B698" t="s">
        <v>125</v>
      </c>
      <c r="C698" t="s">
        <v>72</v>
      </c>
      <c r="D698" s="1">
        <v>41934</v>
      </c>
      <c r="E698" s="1">
        <v>41934</v>
      </c>
      <c r="F698">
        <v>494.7</v>
      </c>
      <c r="G698" t="str">
        <f t="shared" si="50"/>
        <v>KornelHenrykowski</v>
      </c>
      <c r="H698">
        <f>COUNTIF($G$2:G1697,G698)</f>
        <v>13</v>
      </c>
      <c r="I698">
        <f t="shared" si="51"/>
        <v>1</v>
      </c>
      <c r="J698">
        <f t="shared" si="52"/>
        <v>524.70000000000005</v>
      </c>
      <c r="K698" t="str">
        <f t="shared" si="53"/>
        <v>Październik</v>
      </c>
      <c r="L698">
        <f t="shared" si="54"/>
        <v>0</v>
      </c>
    </row>
    <row r="699" spans="1:12" x14ac:dyDescent="0.25">
      <c r="A699" t="s">
        <v>170</v>
      </c>
      <c r="B699" t="s">
        <v>171</v>
      </c>
      <c r="C699" t="s">
        <v>27</v>
      </c>
      <c r="D699" s="1">
        <v>41934</v>
      </c>
      <c r="E699" s="1">
        <v>41934</v>
      </c>
      <c r="F699">
        <v>442</v>
      </c>
      <c r="G699" t="str">
        <f t="shared" si="50"/>
        <v>NataliaIdar</v>
      </c>
      <c r="H699">
        <f>COUNTIF($G$2:G1698,G699)</f>
        <v>10</v>
      </c>
      <c r="I699">
        <f t="shared" si="51"/>
        <v>1</v>
      </c>
      <c r="J699">
        <f t="shared" si="52"/>
        <v>472</v>
      </c>
      <c r="K699" t="str">
        <f t="shared" si="53"/>
        <v>Październik</v>
      </c>
      <c r="L699">
        <f t="shared" si="54"/>
        <v>0</v>
      </c>
    </row>
    <row r="700" spans="1:12" x14ac:dyDescent="0.25">
      <c r="A700" t="s">
        <v>9</v>
      </c>
      <c r="B700" t="s">
        <v>10</v>
      </c>
      <c r="C700" t="s">
        <v>59</v>
      </c>
      <c r="D700" s="1">
        <v>41934</v>
      </c>
      <c r="E700" s="1">
        <v>41937</v>
      </c>
      <c r="F700">
        <v>919</v>
      </c>
      <c r="G700" t="str">
        <f t="shared" si="50"/>
        <v>JustynaKolska</v>
      </c>
      <c r="H700">
        <f>COUNTIF($G$2:G1699,G700)</f>
        <v>8</v>
      </c>
      <c r="I700">
        <f t="shared" si="51"/>
        <v>4</v>
      </c>
      <c r="J700">
        <f t="shared" si="52"/>
        <v>1021</v>
      </c>
      <c r="K700" t="str">
        <f t="shared" si="53"/>
        <v>Październik</v>
      </c>
      <c r="L700">
        <f t="shared" si="54"/>
        <v>3</v>
      </c>
    </row>
    <row r="701" spans="1:12" x14ac:dyDescent="0.25">
      <c r="A701" t="s">
        <v>73</v>
      </c>
      <c r="B701" t="s">
        <v>74</v>
      </c>
      <c r="C701" t="s">
        <v>59</v>
      </c>
      <c r="D701" s="1">
        <v>41934</v>
      </c>
      <c r="E701" s="1">
        <v>41938</v>
      </c>
      <c r="F701">
        <v>1078</v>
      </c>
      <c r="G701" t="str">
        <f t="shared" si="50"/>
        <v>WojciechKrokus</v>
      </c>
      <c r="H701">
        <f>COUNTIF($G$2:G1700,G701)</f>
        <v>10</v>
      </c>
      <c r="I701">
        <f t="shared" si="51"/>
        <v>5</v>
      </c>
      <c r="J701">
        <f t="shared" si="52"/>
        <v>1204</v>
      </c>
      <c r="K701" t="str">
        <f t="shared" si="53"/>
        <v>Październik</v>
      </c>
      <c r="L701">
        <f t="shared" si="54"/>
        <v>4</v>
      </c>
    </row>
    <row r="702" spans="1:12" x14ac:dyDescent="0.25">
      <c r="A702" t="s">
        <v>54</v>
      </c>
      <c r="B702" t="s">
        <v>121</v>
      </c>
      <c r="C702" t="s">
        <v>38</v>
      </c>
      <c r="D702" s="1">
        <v>41934</v>
      </c>
      <c r="E702" s="1">
        <v>41934</v>
      </c>
      <c r="F702">
        <v>278.8</v>
      </c>
      <c r="G702" t="str">
        <f t="shared" si="50"/>
        <v>PaulinaMaskor</v>
      </c>
      <c r="H702">
        <f>COUNTIF($G$2:G1701,G702)</f>
        <v>13</v>
      </c>
      <c r="I702">
        <f t="shared" si="51"/>
        <v>1</v>
      </c>
      <c r="J702">
        <f t="shared" si="52"/>
        <v>308.8</v>
      </c>
      <c r="K702" t="str">
        <f t="shared" si="53"/>
        <v>Październik</v>
      </c>
      <c r="L702">
        <f t="shared" si="54"/>
        <v>0</v>
      </c>
    </row>
    <row r="703" spans="1:12" x14ac:dyDescent="0.25">
      <c r="A703" t="s">
        <v>12</v>
      </c>
      <c r="B703" t="s">
        <v>13</v>
      </c>
      <c r="C703" t="s">
        <v>38</v>
      </c>
      <c r="D703" s="1">
        <v>41934</v>
      </c>
      <c r="E703" s="1">
        <v>41936</v>
      </c>
      <c r="F703">
        <v>536.79999999999995</v>
      </c>
      <c r="G703" t="str">
        <f t="shared" si="50"/>
        <v>DorotaMorska</v>
      </c>
      <c r="H703">
        <f>COUNTIF($G$2:G1702,G703)</f>
        <v>12</v>
      </c>
      <c r="I703">
        <f t="shared" si="51"/>
        <v>3</v>
      </c>
      <c r="J703">
        <f t="shared" si="52"/>
        <v>614.79999999999995</v>
      </c>
      <c r="K703" t="str">
        <f t="shared" si="53"/>
        <v>Październik</v>
      </c>
      <c r="L703">
        <f t="shared" si="54"/>
        <v>2</v>
      </c>
    </row>
    <row r="704" spans="1:12" x14ac:dyDescent="0.25">
      <c r="A704" t="s">
        <v>147</v>
      </c>
      <c r="B704" t="s">
        <v>148</v>
      </c>
      <c r="C704" t="s">
        <v>30</v>
      </c>
      <c r="D704" s="1">
        <v>41934</v>
      </c>
      <c r="E704" s="1">
        <v>41937</v>
      </c>
      <c r="F704">
        <v>569.5</v>
      </c>
      <c r="G704" t="str">
        <f t="shared" si="50"/>
        <v>MariaOzimek</v>
      </c>
      <c r="H704">
        <f>COUNTIF($G$2:G1703,G704)</f>
        <v>8</v>
      </c>
      <c r="I704">
        <f t="shared" si="51"/>
        <v>4</v>
      </c>
      <c r="J704">
        <f t="shared" si="52"/>
        <v>671.5</v>
      </c>
      <c r="K704" t="str">
        <f t="shared" si="53"/>
        <v>Październik</v>
      </c>
      <c r="L704">
        <f t="shared" si="54"/>
        <v>3</v>
      </c>
    </row>
    <row r="705" spans="1:12" x14ac:dyDescent="0.25">
      <c r="A705" t="s">
        <v>89</v>
      </c>
      <c r="B705" t="s">
        <v>90</v>
      </c>
      <c r="C705" t="s">
        <v>59</v>
      </c>
      <c r="D705" s="1">
        <v>41934</v>
      </c>
      <c r="E705" s="1">
        <v>41936</v>
      </c>
      <c r="F705">
        <v>760</v>
      </c>
      <c r="G705" t="str">
        <f t="shared" si="50"/>
        <v>NarcyzPolanicki</v>
      </c>
      <c r="H705">
        <f>COUNTIF($G$2:G1704,G705)</f>
        <v>6</v>
      </c>
      <c r="I705">
        <f t="shared" si="51"/>
        <v>3</v>
      </c>
      <c r="J705">
        <f t="shared" si="52"/>
        <v>838</v>
      </c>
      <c r="K705" t="str">
        <f t="shared" si="53"/>
        <v>Październik</v>
      </c>
      <c r="L705">
        <f t="shared" si="54"/>
        <v>2</v>
      </c>
    </row>
    <row r="706" spans="1:12" x14ac:dyDescent="0.25">
      <c r="A706" t="s">
        <v>91</v>
      </c>
      <c r="B706" t="s">
        <v>161</v>
      </c>
      <c r="C706" t="s">
        <v>14</v>
      </c>
      <c r="D706" s="1">
        <v>41934</v>
      </c>
      <c r="E706" s="1">
        <v>41938</v>
      </c>
      <c r="F706">
        <v>674.5</v>
      </c>
      <c r="G706" t="str">
        <f t="shared" si="50"/>
        <v>JanSuwski</v>
      </c>
      <c r="H706">
        <f>COUNTIF($G$2:G1705,G706)</f>
        <v>5</v>
      </c>
      <c r="I706">
        <f t="shared" si="51"/>
        <v>5</v>
      </c>
      <c r="J706">
        <f t="shared" si="52"/>
        <v>800.5</v>
      </c>
      <c r="K706" t="str">
        <f t="shared" si="53"/>
        <v>Październik</v>
      </c>
      <c r="L706">
        <f t="shared" si="54"/>
        <v>4</v>
      </c>
    </row>
    <row r="707" spans="1:12" x14ac:dyDescent="0.25">
      <c r="A707" t="s">
        <v>9</v>
      </c>
      <c r="B707" t="s">
        <v>18</v>
      </c>
      <c r="C707" t="s">
        <v>38</v>
      </c>
      <c r="D707" s="1">
        <v>41934</v>
      </c>
      <c r="E707" s="1">
        <v>41934</v>
      </c>
      <c r="F707">
        <v>278.8</v>
      </c>
      <c r="G707" t="str">
        <f t="shared" ref="G707:G770" si="55">CONCATENATE(A707,B707)</f>
        <v>JustynaTracz</v>
      </c>
      <c r="H707">
        <f>COUNTIF($G$2:G1706,G707)</f>
        <v>13</v>
      </c>
      <c r="I707">
        <f t="shared" ref="I707:I770" si="56">E707-D707+1</f>
        <v>1</v>
      </c>
      <c r="J707">
        <f t="shared" ref="J707:J770" si="57">F707+IF(I707&gt;1,30+(I707-1)*24,30)</f>
        <v>308.8</v>
      </c>
      <c r="K707" t="str">
        <f t="shared" ref="K707:K770" si="58">VLOOKUP(MONTH(D707),$Q$6:$R$17,2)</f>
        <v>Październik</v>
      </c>
      <c r="L707">
        <f t="shared" ref="L707:L770" si="59">IF(I707&gt;1,I707-1,0)</f>
        <v>0</v>
      </c>
    </row>
    <row r="708" spans="1:12" x14ac:dyDescent="0.25">
      <c r="A708" t="s">
        <v>57</v>
      </c>
      <c r="B708" t="s">
        <v>58</v>
      </c>
      <c r="C708" t="s">
        <v>30</v>
      </c>
      <c r="D708" s="1">
        <v>41934</v>
      </c>
      <c r="E708" s="1">
        <v>41935</v>
      </c>
      <c r="F708">
        <v>331.5</v>
      </c>
      <c r="G708" t="str">
        <f t="shared" si="55"/>
        <v>AmeliaWojtecka</v>
      </c>
      <c r="H708">
        <f>COUNTIF($G$2:G1707,G708)</f>
        <v>8</v>
      </c>
      <c r="I708">
        <f t="shared" si="56"/>
        <v>2</v>
      </c>
      <c r="J708">
        <f t="shared" si="57"/>
        <v>385.5</v>
      </c>
      <c r="K708" t="str">
        <f t="shared" si="58"/>
        <v>Październik</v>
      </c>
      <c r="L708">
        <f t="shared" si="59"/>
        <v>1</v>
      </c>
    </row>
    <row r="709" spans="1:12" x14ac:dyDescent="0.25">
      <c r="A709" t="s">
        <v>20</v>
      </c>
      <c r="B709" t="s">
        <v>21</v>
      </c>
      <c r="C709" t="s">
        <v>47</v>
      </c>
      <c r="D709" s="1">
        <v>41934</v>
      </c>
      <c r="E709" s="1">
        <v>41938</v>
      </c>
      <c r="F709">
        <v>1015.8</v>
      </c>
      <c r="G709" t="str">
        <f t="shared" si="55"/>
        <v>KamilZabrzeski</v>
      </c>
      <c r="H709">
        <f>COUNTIF($G$2:G1708,G709)</f>
        <v>13</v>
      </c>
      <c r="I709">
        <f t="shared" si="56"/>
        <v>5</v>
      </c>
      <c r="J709">
        <f t="shared" si="57"/>
        <v>1141.8</v>
      </c>
      <c r="K709" t="str">
        <f t="shared" si="58"/>
        <v>Październik</v>
      </c>
      <c r="L709">
        <f t="shared" si="59"/>
        <v>4</v>
      </c>
    </row>
    <row r="710" spans="1:12" x14ac:dyDescent="0.25">
      <c r="A710" t="s">
        <v>22</v>
      </c>
      <c r="B710" t="s">
        <v>23</v>
      </c>
      <c r="C710" t="s">
        <v>72</v>
      </c>
      <c r="D710" s="1">
        <v>41935</v>
      </c>
      <c r="E710" s="1">
        <v>41937</v>
      </c>
      <c r="F710">
        <v>892.7</v>
      </c>
      <c r="G710" t="str">
        <f t="shared" si="55"/>
        <v>PatrycjaAndrycz</v>
      </c>
      <c r="H710">
        <f>COUNTIF($G$2:G1709,G710)</f>
        <v>12</v>
      </c>
      <c r="I710">
        <f t="shared" si="56"/>
        <v>3</v>
      </c>
      <c r="J710">
        <f t="shared" si="57"/>
        <v>970.7</v>
      </c>
      <c r="K710" t="str">
        <f t="shared" si="58"/>
        <v>Październik</v>
      </c>
      <c r="L710">
        <f t="shared" si="59"/>
        <v>2</v>
      </c>
    </row>
    <row r="711" spans="1:12" x14ac:dyDescent="0.25">
      <c r="A711" t="s">
        <v>31</v>
      </c>
      <c r="B711" t="s">
        <v>78</v>
      </c>
      <c r="C711" t="s">
        <v>59</v>
      </c>
      <c r="D711" s="1">
        <v>41935</v>
      </c>
      <c r="E711" s="1">
        <v>41938</v>
      </c>
      <c r="F711">
        <v>919</v>
      </c>
      <c r="G711" t="str">
        <f t="shared" si="55"/>
        <v>SebastianArgonski</v>
      </c>
      <c r="H711">
        <f>COUNTIF($G$2:G1710,G711)</f>
        <v>9</v>
      </c>
      <c r="I711">
        <f t="shared" si="56"/>
        <v>4</v>
      </c>
      <c r="J711">
        <f t="shared" si="57"/>
        <v>1021</v>
      </c>
      <c r="K711" t="str">
        <f t="shared" si="58"/>
        <v>Październik</v>
      </c>
      <c r="L711">
        <f t="shared" si="59"/>
        <v>3</v>
      </c>
    </row>
    <row r="712" spans="1:12" x14ac:dyDescent="0.25">
      <c r="A712" t="s">
        <v>86</v>
      </c>
      <c r="B712" t="s">
        <v>150</v>
      </c>
      <c r="C712" t="s">
        <v>27</v>
      </c>
      <c r="D712" s="1">
        <v>41935</v>
      </c>
      <c r="E712" s="1">
        <v>41936</v>
      </c>
      <c r="F712">
        <v>570</v>
      </c>
      <c r="G712" t="str">
        <f t="shared" si="55"/>
        <v>AdamFalski</v>
      </c>
      <c r="H712">
        <f>COUNTIF($G$2:G1711,G712)</f>
        <v>8</v>
      </c>
      <c r="I712">
        <f t="shared" si="56"/>
        <v>2</v>
      </c>
      <c r="J712">
        <f t="shared" si="57"/>
        <v>624</v>
      </c>
      <c r="K712" t="str">
        <f t="shared" si="58"/>
        <v>Październik</v>
      </c>
      <c r="L712">
        <f t="shared" si="59"/>
        <v>1</v>
      </c>
    </row>
    <row r="713" spans="1:12" x14ac:dyDescent="0.25">
      <c r="A713" t="s">
        <v>25</v>
      </c>
      <c r="B713" t="s">
        <v>26</v>
      </c>
      <c r="C713" t="s">
        <v>11</v>
      </c>
      <c r="D713" s="1">
        <v>41935</v>
      </c>
      <c r="E713" s="1">
        <v>41936</v>
      </c>
      <c r="F713">
        <v>295.39999999999998</v>
      </c>
      <c r="G713" t="str">
        <f t="shared" si="55"/>
        <v>JerzyGranica</v>
      </c>
      <c r="H713">
        <f>COUNTIF($G$2:G1712,G713)</f>
        <v>11</v>
      </c>
      <c r="I713">
        <f t="shared" si="56"/>
        <v>2</v>
      </c>
      <c r="J713">
        <f t="shared" si="57"/>
        <v>349.4</v>
      </c>
      <c r="K713" t="str">
        <f t="shared" si="58"/>
        <v>Październik</v>
      </c>
      <c r="L713">
        <f t="shared" si="59"/>
        <v>1</v>
      </c>
    </row>
    <row r="714" spans="1:12" x14ac:dyDescent="0.25">
      <c r="A714" t="s">
        <v>31</v>
      </c>
      <c r="B714" t="s">
        <v>32</v>
      </c>
      <c r="C714" t="s">
        <v>8</v>
      </c>
      <c r="D714" s="1">
        <v>41935</v>
      </c>
      <c r="E714" s="1">
        <v>41936</v>
      </c>
      <c r="F714">
        <v>891</v>
      </c>
      <c r="G714" t="str">
        <f t="shared" si="55"/>
        <v>SebastianHalik</v>
      </c>
      <c r="H714">
        <f>COUNTIF($G$2:G1713,G714)</f>
        <v>11</v>
      </c>
      <c r="I714">
        <f t="shared" si="56"/>
        <v>2</v>
      </c>
      <c r="J714">
        <f t="shared" si="57"/>
        <v>945</v>
      </c>
      <c r="K714" t="str">
        <f t="shared" si="58"/>
        <v>Październik</v>
      </c>
      <c r="L714">
        <f t="shared" si="59"/>
        <v>1</v>
      </c>
    </row>
    <row r="715" spans="1:12" x14ac:dyDescent="0.25">
      <c r="A715" t="s">
        <v>168</v>
      </c>
      <c r="B715" t="s">
        <v>169</v>
      </c>
      <c r="C715" t="s">
        <v>27</v>
      </c>
      <c r="D715" s="1">
        <v>41935</v>
      </c>
      <c r="E715" s="1">
        <v>41936</v>
      </c>
      <c r="F715">
        <v>570</v>
      </c>
      <c r="G715" t="str">
        <f t="shared" si="55"/>
        <v>MarcinJarskarski</v>
      </c>
      <c r="H715">
        <f>COUNTIF($G$2:G1714,G715)</f>
        <v>11</v>
      </c>
      <c r="I715">
        <f t="shared" si="56"/>
        <v>2</v>
      </c>
      <c r="J715">
        <f t="shared" si="57"/>
        <v>624</v>
      </c>
      <c r="K715" t="str">
        <f t="shared" si="58"/>
        <v>Październik</v>
      </c>
      <c r="L715">
        <f t="shared" si="59"/>
        <v>1</v>
      </c>
    </row>
    <row r="716" spans="1:12" x14ac:dyDescent="0.25">
      <c r="A716" t="s">
        <v>115</v>
      </c>
      <c r="B716" t="s">
        <v>140</v>
      </c>
      <c r="C716" t="s">
        <v>24</v>
      </c>
      <c r="D716" s="1">
        <v>41935</v>
      </c>
      <c r="E716" s="1">
        <v>41935</v>
      </c>
      <c r="F716">
        <v>290.7</v>
      </c>
      <c r="G716" t="str">
        <f t="shared" si="55"/>
        <v>AnnaKaliska</v>
      </c>
      <c r="H716">
        <f>COUNTIF($G$2:G1715,G716)</f>
        <v>15</v>
      </c>
      <c r="I716">
        <f t="shared" si="56"/>
        <v>1</v>
      </c>
      <c r="J716">
        <f t="shared" si="57"/>
        <v>320.7</v>
      </c>
      <c r="K716" t="str">
        <f t="shared" si="58"/>
        <v>Październik</v>
      </c>
      <c r="L716">
        <f t="shared" si="59"/>
        <v>0</v>
      </c>
    </row>
    <row r="717" spans="1:12" x14ac:dyDescent="0.25">
      <c r="A717" t="s">
        <v>73</v>
      </c>
      <c r="B717" t="s">
        <v>74</v>
      </c>
      <c r="C717" t="s">
        <v>17</v>
      </c>
      <c r="D717" s="1">
        <v>41935</v>
      </c>
      <c r="E717" s="1">
        <v>41936</v>
      </c>
      <c r="F717">
        <v>706.5</v>
      </c>
      <c r="G717" t="str">
        <f t="shared" si="55"/>
        <v>WojciechKrokus</v>
      </c>
      <c r="H717">
        <f>COUNTIF($G$2:G1716,G717)</f>
        <v>10</v>
      </c>
      <c r="I717">
        <f t="shared" si="56"/>
        <v>2</v>
      </c>
      <c r="J717">
        <f t="shared" si="57"/>
        <v>760.5</v>
      </c>
      <c r="K717" t="str">
        <f t="shared" si="58"/>
        <v>Październik</v>
      </c>
      <c r="L717">
        <f t="shared" si="59"/>
        <v>1</v>
      </c>
    </row>
    <row r="718" spans="1:12" x14ac:dyDescent="0.25">
      <c r="A718" t="s">
        <v>119</v>
      </c>
      <c r="B718" t="s">
        <v>120</v>
      </c>
      <c r="C718" t="s">
        <v>17</v>
      </c>
      <c r="D718" s="1">
        <v>41935</v>
      </c>
      <c r="E718" s="1">
        <v>41937</v>
      </c>
      <c r="F718">
        <v>911.5</v>
      </c>
      <c r="G718" t="str">
        <f t="shared" si="55"/>
        <v>MalwinaPapkin</v>
      </c>
      <c r="H718">
        <f>COUNTIF($G$2:G1717,G718)</f>
        <v>11</v>
      </c>
      <c r="I718">
        <f t="shared" si="56"/>
        <v>3</v>
      </c>
      <c r="J718">
        <f t="shared" si="57"/>
        <v>989.5</v>
      </c>
      <c r="K718" t="str">
        <f t="shared" si="58"/>
        <v>Październik</v>
      </c>
      <c r="L718">
        <f t="shared" si="59"/>
        <v>2</v>
      </c>
    </row>
    <row r="719" spans="1:12" x14ac:dyDescent="0.25">
      <c r="A719" t="s">
        <v>107</v>
      </c>
      <c r="B719" t="s">
        <v>108</v>
      </c>
      <c r="C719" t="s">
        <v>66</v>
      </c>
      <c r="D719" s="1">
        <v>41935</v>
      </c>
      <c r="E719" s="1">
        <v>41938</v>
      </c>
      <c r="F719">
        <v>841.7</v>
      </c>
      <c r="G719" t="str">
        <f t="shared" si="55"/>
        <v>KazimieraParczewska</v>
      </c>
      <c r="H719">
        <f>COUNTIF($G$2:G1718,G719)</f>
        <v>11</v>
      </c>
      <c r="I719">
        <f t="shared" si="56"/>
        <v>4</v>
      </c>
      <c r="J719">
        <f t="shared" si="57"/>
        <v>943.7</v>
      </c>
      <c r="K719" t="str">
        <f t="shared" si="58"/>
        <v>Październik</v>
      </c>
      <c r="L719">
        <f t="shared" si="59"/>
        <v>3</v>
      </c>
    </row>
    <row r="720" spans="1:12" x14ac:dyDescent="0.25">
      <c r="A720" t="s">
        <v>39</v>
      </c>
      <c r="B720" t="s">
        <v>40</v>
      </c>
      <c r="C720" t="s">
        <v>8</v>
      </c>
      <c r="D720" s="1">
        <v>41935</v>
      </c>
      <c r="E720" s="1">
        <v>41937</v>
      </c>
      <c r="F720">
        <v>1102</v>
      </c>
      <c r="G720" t="str">
        <f t="shared" si="55"/>
        <v>GustawPoznanski</v>
      </c>
      <c r="H720">
        <f>COUNTIF($G$2:G1719,G720)</f>
        <v>7</v>
      </c>
      <c r="I720">
        <f t="shared" si="56"/>
        <v>3</v>
      </c>
      <c r="J720">
        <f t="shared" si="57"/>
        <v>1180</v>
      </c>
      <c r="K720" t="str">
        <f t="shared" si="58"/>
        <v>Październik</v>
      </c>
      <c r="L720">
        <f t="shared" si="59"/>
        <v>2</v>
      </c>
    </row>
    <row r="721" spans="1:12" x14ac:dyDescent="0.25">
      <c r="A721" t="s">
        <v>12</v>
      </c>
      <c r="B721" t="s">
        <v>95</v>
      </c>
      <c r="C721" t="s">
        <v>8</v>
      </c>
      <c r="D721" s="1">
        <v>41935</v>
      </c>
      <c r="E721" s="1">
        <v>41935</v>
      </c>
      <c r="F721">
        <v>680</v>
      </c>
      <c r="G721" t="str">
        <f t="shared" si="55"/>
        <v>DorotaSosnowiecka</v>
      </c>
      <c r="H721">
        <f>COUNTIF($G$2:G1720,G721)</f>
        <v>13</v>
      </c>
      <c r="I721">
        <f t="shared" si="56"/>
        <v>1</v>
      </c>
      <c r="J721">
        <f t="shared" si="57"/>
        <v>710</v>
      </c>
      <c r="K721" t="str">
        <f t="shared" si="58"/>
        <v>Październik</v>
      </c>
      <c r="L721">
        <f t="shared" si="59"/>
        <v>0</v>
      </c>
    </row>
    <row r="722" spans="1:12" x14ac:dyDescent="0.25">
      <c r="A722" t="s">
        <v>170</v>
      </c>
      <c r="B722" t="s">
        <v>171</v>
      </c>
      <c r="C722" t="s">
        <v>66</v>
      </c>
      <c r="D722" s="1">
        <v>41936</v>
      </c>
      <c r="E722" s="1">
        <v>41936</v>
      </c>
      <c r="F722">
        <v>307.7</v>
      </c>
      <c r="G722" t="str">
        <f t="shared" si="55"/>
        <v>NataliaIdar</v>
      </c>
      <c r="H722">
        <f>COUNTIF($G$2:G1721,G722)</f>
        <v>10</v>
      </c>
      <c r="I722">
        <f t="shared" si="56"/>
        <v>1</v>
      </c>
      <c r="J722">
        <f t="shared" si="57"/>
        <v>337.7</v>
      </c>
      <c r="K722" t="str">
        <f t="shared" si="58"/>
        <v>Październik</v>
      </c>
      <c r="L722">
        <f t="shared" si="59"/>
        <v>0</v>
      </c>
    </row>
    <row r="723" spans="1:12" x14ac:dyDescent="0.25">
      <c r="A723" t="s">
        <v>9</v>
      </c>
      <c r="B723" t="s">
        <v>18</v>
      </c>
      <c r="C723" t="s">
        <v>24</v>
      </c>
      <c r="D723" s="1">
        <v>41936</v>
      </c>
      <c r="E723" s="1">
        <v>41936</v>
      </c>
      <c r="F723">
        <v>290.7</v>
      </c>
      <c r="G723" t="str">
        <f t="shared" si="55"/>
        <v>JustynaTracz</v>
      </c>
      <c r="H723">
        <f>COUNTIF($G$2:G1722,G723)</f>
        <v>13</v>
      </c>
      <c r="I723">
        <f t="shared" si="56"/>
        <v>1</v>
      </c>
      <c r="J723">
        <f t="shared" si="57"/>
        <v>320.7</v>
      </c>
      <c r="K723" t="str">
        <f t="shared" si="58"/>
        <v>Październik</v>
      </c>
      <c r="L723">
        <f t="shared" si="59"/>
        <v>0</v>
      </c>
    </row>
    <row r="724" spans="1:12" x14ac:dyDescent="0.25">
      <c r="A724" t="s">
        <v>82</v>
      </c>
      <c r="B724" t="s">
        <v>125</v>
      </c>
      <c r="C724" t="s">
        <v>66</v>
      </c>
      <c r="D724" s="1">
        <v>41937</v>
      </c>
      <c r="E724" s="1">
        <v>41937</v>
      </c>
      <c r="F724">
        <v>307.7</v>
      </c>
      <c r="G724" t="str">
        <f t="shared" si="55"/>
        <v>KornelHenrykowski</v>
      </c>
      <c r="H724">
        <f>COUNTIF($G$2:G1723,G724)</f>
        <v>13</v>
      </c>
      <c r="I724">
        <f t="shared" si="56"/>
        <v>1</v>
      </c>
      <c r="J724">
        <f t="shared" si="57"/>
        <v>337.7</v>
      </c>
      <c r="K724" t="str">
        <f t="shared" si="58"/>
        <v>Październik</v>
      </c>
      <c r="L724">
        <f t="shared" si="59"/>
        <v>0</v>
      </c>
    </row>
    <row r="725" spans="1:12" x14ac:dyDescent="0.25">
      <c r="A725" t="s">
        <v>54</v>
      </c>
      <c r="B725" t="s">
        <v>121</v>
      </c>
      <c r="C725" t="s">
        <v>38</v>
      </c>
      <c r="D725" s="1">
        <v>41937</v>
      </c>
      <c r="E725" s="1">
        <v>41937</v>
      </c>
      <c r="F725">
        <v>278.8</v>
      </c>
      <c r="G725" t="str">
        <f t="shared" si="55"/>
        <v>PaulinaMaskor</v>
      </c>
      <c r="H725">
        <f>COUNTIF($G$2:G1724,G725)</f>
        <v>13</v>
      </c>
      <c r="I725">
        <f t="shared" si="56"/>
        <v>1</v>
      </c>
      <c r="J725">
        <f t="shared" si="57"/>
        <v>308.8</v>
      </c>
      <c r="K725" t="str">
        <f t="shared" si="58"/>
        <v>Październik</v>
      </c>
      <c r="L725">
        <f t="shared" si="59"/>
        <v>0</v>
      </c>
    </row>
    <row r="726" spans="1:12" x14ac:dyDescent="0.25">
      <c r="A726" t="s">
        <v>12</v>
      </c>
      <c r="B726" t="s">
        <v>95</v>
      </c>
      <c r="C726" t="s">
        <v>27</v>
      </c>
      <c r="D726" s="1">
        <v>41937</v>
      </c>
      <c r="E726" s="1">
        <v>41938</v>
      </c>
      <c r="F726">
        <v>570</v>
      </c>
      <c r="G726" t="str">
        <f t="shared" si="55"/>
        <v>DorotaSosnowiecka</v>
      </c>
      <c r="H726">
        <f>COUNTIF($G$2:G1725,G726)</f>
        <v>13</v>
      </c>
      <c r="I726">
        <f t="shared" si="56"/>
        <v>2</v>
      </c>
      <c r="J726">
        <f t="shared" si="57"/>
        <v>624</v>
      </c>
      <c r="K726" t="str">
        <f t="shared" si="58"/>
        <v>Październik</v>
      </c>
      <c r="L726">
        <f t="shared" si="59"/>
        <v>1</v>
      </c>
    </row>
    <row r="727" spans="1:12" x14ac:dyDescent="0.25">
      <c r="A727" t="s">
        <v>31</v>
      </c>
      <c r="B727" t="s">
        <v>32</v>
      </c>
      <c r="C727" t="s">
        <v>19</v>
      </c>
      <c r="D727" s="1">
        <v>41938</v>
      </c>
      <c r="E727" s="1">
        <v>41938</v>
      </c>
      <c r="F727">
        <v>513.4</v>
      </c>
      <c r="G727" t="str">
        <f t="shared" si="55"/>
        <v>SebastianHalik</v>
      </c>
      <c r="H727">
        <f>COUNTIF($G$2:G1726,G727)</f>
        <v>11</v>
      </c>
      <c r="I727">
        <f t="shared" si="56"/>
        <v>1</v>
      </c>
      <c r="J727">
        <f t="shared" si="57"/>
        <v>543.4</v>
      </c>
      <c r="K727" t="str">
        <f t="shared" si="58"/>
        <v>Październik</v>
      </c>
      <c r="L727">
        <f t="shared" si="59"/>
        <v>0</v>
      </c>
    </row>
    <row r="728" spans="1:12" x14ac:dyDescent="0.25">
      <c r="A728" t="s">
        <v>170</v>
      </c>
      <c r="B728" t="s">
        <v>171</v>
      </c>
      <c r="C728" t="s">
        <v>66</v>
      </c>
      <c r="D728" s="1">
        <v>41939</v>
      </c>
      <c r="E728" s="1">
        <v>41939</v>
      </c>
      <c r="F728">
        <v>307.7</v>
      </c>
      <c r="G728" t="str">
        <f t="shared" si="55"/>
        <v>NataliaIdar</v>
      </c>
      <c r="H728">
        <f>COUNTIF($G$2:G1727,G728)</f>
        <v>10</v>
      </c>
      <c r="I728">
        <f t="shared" si="56"/>
        <v>1</v>
      </c>
      <c r="J728">
        <f t="shared" si="57"/>
        <v>337.7</v>
      </c>
      <c r="K728" t="str">
        <f t="shared" si="58"/>
        <v>Październik</v>
      </c>
      <c r="L728">
        <f t="shared" si="59"/>
        <v>0</v>
      </c>
    </row>
    <row r="729" spans="1:12" x14ac:dyDescent="0.25">
      <c r="A729" t="s">
        <v>54</v>
      </c>
      <c r="B729" t="s">
        <v>55</v>
      </c>
      <c r="C729" t="s">
        <v>14</v>
      </c>
      <c r="D729" s="1">
        <v>41940</v>
      </c>
      <c r="E729" s="1">
        <v>41942</v>
      </c>
      <c r="F729">
        <v>426.5</v>
      </c>
      <c r="G729" t="str">
        <f t="shared" si="55"/>
        <v>PaulinaBasala</v>
      </c>
      <c r="H729">
        <f>COUNTIF($G$2:G1728,G729)</f>
        <v>8</v>
      </c>
      <c r="I729">
        <f t="shared" si="56"/>
        <v>3</v>
      </c>
      <c r="J729">
        <f t="shared" si="57"/>
        <v>504.5</v>
      </c>
      <c r="K729" t="str">
        <f t="shared" si="58"/>
        <v>Październik</v>
      </c>
      <c r="L729">
        <f t="shared" si="59"/>
        <v>2</v>
      </c>
    </row>
    <row r="730" spans="1:12" x14ac:dyDescent="0.25">
      <c r="A730" t="s">
        <v>82</v>
      </c>
      <c r="B730" t="s">
        <v>83</v>
      </c>
      <c r="C730" t="s">
        <v>38</v>
      </c>
      <c r="D730" s="1">
        <v>41941</v>
      </c>
      <c r="E730" s="1">
        <v>41942</v>
      </c>
      <c r="F730">
        <v>407.8</v>
      </c>
      <c r="G730" t="str">
        <f t="shared" si="55"/>
        <v>KornelCzerski</v>
      </c>
      <c r="H730">
        <f>COUNTIF($G$2:G1729,G730)</f>
        <v>9</v>
      </c>
      <c r="I730">
        <f t="shared" si="56"/>
        <v>2</v>
      </c>
      <c r="J730">
        <f t="shared" si="57"/>
        <v>461.8</v>
      </c>
      <c r="K730" t="str">
        <f t="shared" si="58"/>
        <v>Październik</v>
      </c>
      <c r="L730">
        <f t="shared" si="59"/>
        <v>1</v>
      </c>
    </row>
    <row r="731" spans="1:12" x14ac:dyDescent="0.25">
      <c r="A731" t="s">
        <v>31</v>
      </c>
      <c r="B731" t="s">
        <v>32</v>
      </c>
      <c r="C731" t="s">
        <v>19</v>
      </c>
      <c r="D731" s="1">
        <v>41941</v>
      </c>
      <c r="E731" s="1">
        <v>41941</v>
      </c>
      <c r="F731">
        <v>513.4</v>
      </c>
      <c r="G731" t="str">
        <f t="shared" si="55"/>
        <v>SebastianHalik</v>
      </c>
      <c r="H731">
        <f>COUNTIF($G$2:G1730,G731)</f>
        <v>11</v>
      </c>
      <c r="I731">
        <f t="shared" si="56"/>
        <v>1</v>
      </c>
      <c r="J731">
        <f t="shared" si="57"/>
        <v>543.4</v>
      </c>
      <c r="K731" t="str">
        <f t="shared" si="58"/>
        <v>Październik</v>
      </c>
      <c r="L731">
        <f t="shared" si="59"/>
        <v>0</v>
      </c>
    </row>
    <row r="732" spans="1:12" x14ac:dyDescent="0.25">
      <c r="A732" t="s">
        <v>111</v>
      </c>
      <c r="B732" t="s">
        <v>112</v>
      </c>
      <c r="C732" t="s">
        <v>11</v>
      </c>
      <c r="D732" s="1">
        <v>41941</v>
      </c>
      <c r="E732" s="1">
        <v>41942</v>
      </c>
      <c r="F732">
        <v>295.39999999999998</v>
      </c>
      <c r="G732" t="str">
        <f t="shared" si="55"/>
        <v>GrzegorzPodolski</v>
      </c>
      <c r="H732">
        <f>COUNTIF($G$2:G1731,G732)</f>
        <v>14</v>
      </c>
      <c r="I732">
        <f t="shared" si="56"/>
        <v>2</v>
      </c>
      <c r="J732">
        <f t="shared" si="57"/>
        <v>349.4</v>
      </c>
      <c r="K732" t="str">
        <f t="shared" si="58"/>
        <v>Październik</v>
      </c>
      <c r="L732">
        <f t="shared" si="59"/>
        <v>1</v>
      </c>
    </row>
    <row r="733" spans="1:12" x14ac:dyDescent="0.25">
      <c r="A733" t="s">
        <v>113</v>
      </c>
      <c r="B733" t="s">
        <v>114</v>
      </c>
      <c r="C733" t="s">
        <v>24</v>
      </c>
      <c r="D733" s="1">
        <v>41941</v>
      </c>
      <c r="E733" s="1">
        <v>41942</v>
      </c>
      <c r="F733">
        <v>439.7</v>
      </c>
      <c r="G733" t="str">
        <f t="shared" si="55"/>
        <v>TomaszRzepka</v>
      </c>
      <c r="H733">
        <f>COUNTIF($G$2:G1732,G733)</f>
        <v>17</v>
      </c>
      <c r="I733">
        <f t="shared" si="56"/>
        <v>2</v>
      </c>
      <c r="J733">
        <f t="shared" si="57"/>
        <v>493.7</v>
      </c>
      <c r="K733" t="str">
        <f t="shared" si="58"/>
        <v>Październik</v>
      </c>
      <c r="L733">
        <f t="shared" si="59"/>
        <v>1</v>
      </c>
    </row>
    <row r="734" spans="1:12" x14ac:dyDescent="0.25">
      <c r="A734" t="s">
        <v>91</v>
      </c>
      <c r="B734" t="s">
        <v>92</v>
      </c>
      <c r="C734" t="s">
        <v>24</v>
      </c>
      <c r="D734" s="1">
        <v>41941</v>
      </c>
      <c r="E734" s="1">
        <v>41945</v>
      </c>
      <c r="F734">
        <v>886.7</v>
      </c>
      <c r="G734" t="str">
        <f t="shared" si="55"/>
        <v>JanRzymski</v>
      </c>
      <c r="H734">
        <f>COUNTIF($G$2:G1733,G734)</f>
        <v>13</v>
      </c>
      <c r="I734">
        <f t="shared" si="56"/>
        <v>5</v>
      </c>
      <c r="J734">
        <f t="shared" si="57"/>
        <v>1012.7</v>
      </c>
      <c r="K734" t="str">
        <f t="shared" si="58"/>
        <v>Październik</v>
      </c>
      <c r="L734">
        <f t="shared" si="59"/>
        <v>4</v>
      </c>
    </row>
    <row r="735" spans="1:12" x14ac:dyDescent="0.25">
      <c r="A735" t="s">
        <v>12</v>
      </c>
      <c r="B735" t="s">
        <v>95</v>
      </c>
      <c r="C735" t="s">
        <v>27</v>
      </c>
      <c r="D735" s="1">
        <v>41941</v>
      </c>
      <c r="E735" s="1">
        <v>41943</v>
      </c>
      <c r="F735">
        <v>698</v>
      </c>
      <c r="G735" t="str">
        <f t="shared" si="55"/>
        <v>DorotaSosnowiecka</v>
      </c>
      <c r="H735">
        <f>COUNTIF($G$2:G1734,G735)</f>
        <v>13</v>
      </c>
      <c r="I735">
        <f t="shared" si="56"/>
        <v>3</v>
      </c>
      <c r="J735">
        <f t="shared" si="57"/>
        <v>776</v>
      </c>
      <c r="K735" t="str">
        <f t="shared" si="58"/>
        <v>Październik</v>
      </c>
      <c r="L735">
        <f t="shared" si="59"/>
        <v>2</v>
      </c>
    </row>
    <row r="736" spans="1:12" x14ac:dyDescent="0.25">
      <c r="A736" t="s">
        <v>20</v>
      </c>
      <c r="B736" t="s">
        <v>21</v>
      </c>
      <c r="C736" t="s">
        <v>66</v>
      </c>
      <c r="D736" s="1">
        <v>41941</v>
      </c>
      <c r="E736" s="1">
        <v>41941</v>
      </c>
      <c r="F736">
        <v>307.7</v>
      </c>
      <c r="G736" t="str">
        <f t="shared" si="55"/>
        <v>KamilZabrzeski</v>
      </c>
      <c r="H736">
        <f>COUNTIF($G$2:G1735,G736)</f>
        <v>13</v>
      </c>
      <c r="I736">
        <f t="shared" si="56"/>
        <v>1</v>
      </c>
      <c r="J736">
        <f t="shared" si="57"/>
        <v>337.7</v>
      </c>
      <c r="K736" t="str">
        <f t="shared" si="58"/>
        <v>Październik</v>
      </c>
      <c r="L736">
        <f t="shared" si="59"/>
        <v>0</v>
      </c>
    </row>
    <row r="737" spans="1:12" x14ac:dyDescent="0.25">
      <c r="A737" t="s">
        <v>93</v>
      </c>
      <c r="B737" t="s">
        <v>124</v>
      </c>
      <c r="C737" t="s">
        <v>11</v>
      </c>
      <c r="D737" s="1">
        <v>41946</v>
      </c>
      <c r="E737" s="1">
        <v>41947</v>
      </c>
      <c r="F737">
        <v>295.39999999999998</v>
      </c>
      <c r="G737" t="str">
        <f t="shared" si="55"/>
        <v>ZofiaBudzianowska</v>
      </c>
      <c r="H737">
        <f>COUNTIF($G$2:G1736,G737)</f>
        <v>16</v>
      </c>
      <c r="I737">
        <f t="shared" si="56"/>
        <v>2</v>
      </c>
      <c r="J737">
        <f t="shared" si="57"/>
        <v>349.4</v>
      </c>
      <c r="K737" t="str">
        <f t="shared" si="58"/>
        <v>Listopad</v>
      </c>
      <c r="L737">
        <f t="shared" si="59"/>
        <v>1</v>
      </c>
    </row>
    <row r="738" spans="1:12" x14ac:dyDescent="0.25">
      <c r="A738" t="s">
        <v>54</v>
      </c>
      <c r="B738" t="s">
        <v>81</v>
      </c>
      <c r="C738" t="s">
        <v>17</v>
      </c>
      <c r="D738" s="1">
        <v>41946</v>
      </c>
      <c r="E738" s="1">
        <v>41946</v>
      </c>
      <c r="F738">
        <v>501.5</v>
      </c>
      <c r="G738" t="str">
        <f t="shared" si="55"/>
        <v>PaulinaChorzowska</v>
      </c>
      <c r="H738">
        <f>COUNTIF($G$2:G1737,G738)</f>
        <v>10</v>
      </c>
      <c r="I738">
        <f t="shared" si="56"/>
        <v>1</v>
      </c>
      <c r="J738">
        <f t="shared" si="57"/>
        <v>531.5</v>
      </c>
      <c r="K738" t="str">
        <f t="shared" si="58"/>
        <v>Listopad</v>
      </c>
      <c r="L738">
        <f t="shared" si="59"/>
        <v>0</v>
      </c>
    </row>
    <row r="739" spans="1:12" x14ac:dyDescent="0.25">
      <c r="A739" t="s">
        <v>131</v>
      </c>
      <c r="B739" t="s">
        <v>142</v>
      </c>
      <c r="C739" t="s">
        <v>38</v>
      </c>
      <c r="D739" s="1">
        <v>41946</v>
      </c>
      <c r="E739" s="1">
        <v>41949</v>
      </c>
      <c r="F739">
        <v>665.8</v>
      </c>
      <c r="G739" t="str">
        <f t="shared" si="55"/>
        <v>WiktorCzekan</v>
      </c>
      <c r="H739">
        <f>COUNTIF($G$2:G1738,G739)</f>
        <v>10</v>
      </c>
      <c r="I739">
        <f t="shared" si="56"/>
        <v>4</v>
      </c>
      <c r="J739">
        <f t="shared" si="57"/>
        <v>767.8</v>
      </c>
      <c r="K739" t="str">
        <f t="shared" si="58"/>
        <v>Listopad</v>
      </c>
      <c r="L739">
        <f t="shared" si="59"/>
        <v>3</v>
      </c>
    </row>
    <row r="740" spans="1:12" x14ac:dyDescent="0.25">
      <c r="A740" t="s">
        <v>115</v>
      </c>
      <c r="B740" t="s">
        <v>140</v>
      </c>
      <c r="C740" t="s">
        <v>47</v>
      </c>
      <c r="D740" s="1">
        <v>41946</v>
      </c>
      <c r="E740" s="1">
        <v>41950</v>
      </c>
      <c r="F740">
        <v>1015.8</v>
      </c>
      <c r="G740" t="str">
        <f t="shared" si="55"/>
        <v>AnnaKaliska</v>
      </c>
      <c r="H740">
        <f>COUNTIF($G$2:G1739,G740)</f>
        <v>15</v>
      </c>
      <c r="I740">
        <f t="shared" si="56"/>
        <v>5</v>
      </c>
      <c r="J740">
        <f t="shared" si="57"/>
        <v>1141.8</v>
      </c>
      <c r="K740" t="str">
        <f t="shared" si="58"/>
        <v>Listopad</v>
      </c>
      <c r="L740">
        <f t="shared" si="59"/>
        <v>4</v>
      </c>
    </row>
    <row r="741" spans="1:12" x14ac:dyDescent="0.25">
      <c r="A741" t="s">
        <v>9</v>
      </c>
      <c r="B741" t="s">
        <v>10</v>
      </c>
      <c r="C741" t="s">
        <v>24</v>
      </c>
      <c r="D741" s="1">
        <v>41946</v>
      </c>
      <c r="E741" s="1">
        <v>41947</v>
      </c>
      <c r="F741">
        <v>439.7</v>
      </c>
      <c r="G741" t="str">
        <f t="shared" si="55"/>
        <v>JustynaKolska</v>
      </c>
      <c r="H741">
        <f>COUNTIF($G$2:G1740,G741)</f>
        <v>8</v>
      </c>
      <c r="I741">
        <f t="shared" si="56"/>
        <v>2</v>
      </c>
      <c r="J741">
        <f t="shared" si="57"/>
        <v>493.7</v>
      </c>
      <c r="K741" t="str">
        <f t="shared" si="58"/>
        <v>Listopad</v>
      </c>
      <c r="L741">
        <f t="shared" si="59"/>
        <v>1</v>
      </c>
    </row>
    <row r="742" spans="1:12" x14ac:dyDescent="0.25">
      <c r="A742" t="s">
        <v>9</v>
      </c>
      <c r="B742" t="s">
        <v>69</v>
      </c>
      <c r="C742" t="s">
        <v>47</v>
      </c>
      <c r="D742" s="1">
        <v>41946</v>
      </c>
      <c r="E742" s="1">
        <v>41946</v>
      </c>
      <c r="F742">
        <v>363.8</v>
      </c>
      <c r="G742" t="str">
        <f t="shared" si="55"/>
        <v>JustynaKrynicka</v>
      </c>
      <c r="H742">
        <f>COUNTIF($G$2:G1741,G742)</f>
        <v>13</v>
      </c>
      <c r="I742">
        <f t="shared" si="56"/>
        <v>1</v>
      </c>
      <c r="J742">
        <f t="shared" si="57"/>
        <v>393.8</v>
      </c>
      <c r="K742" t="str">
        <f t="shared" si="58"/>
        <v>Listopad</v>
      </c>
      <c r="L742">
        <f t="shared" si="59"/>
        <v>0</v>
      </c>
    </row>
    <row r="743" spans="1:12" x14ac:dyDescent="0.25">
      <c r="A743" t="s">
        <v>101</v>
      </c>
      <c r="B743" t="s">
        <v>102</v>
      </c>
      <c r="C743" t="s">
        <v>59</v>
      </c>
      <c r="D743" s="1">
        <v>41946</v>
      </c>
      <c r="E743" s="1">
        <v>41947</v>
      </c>
      <c r="F743">
        <v>601</v>
      </c>
      <c r="G743" t="str">
        <f t="shared" si="55"/>
        <v>MichalinaLamda</v>
      </c>
      <c r="H743">
        <f>COUNTIF($G$2:G1742,G743)</f>
        <v>9</v>
      </c>
      <c r="I743">
        <f t="shared" si="56"/>
        <v>2</v>
      </c>
      <c r="J743">
        <f t="shared" si="57"/>
        <v>655</v>
      </c>
      <c r="K743" t="str">
        <f t="shared" si="58"/>
        <v>Listopad</v>
      </c>
      <c r="L743">
        <f t="shared" si="59"/>
        <v>1</v>
      </c>
    </row>
    <row r="744" spans="1:12" x14ac:dyDescent="0.25">
      <c r="A744" t="s">
        <v>143</v>
      </c>
      <c r="B744" t="s">
        <v>144</v>
      </c>
      <c r="C744" t="s">
        <v>59</v>
      </c>
      <c r="D744" s="1">
        <v>41946</v>
      </c>
      <c r="E744" s="1">
        <v>41947</v>
      </c>
      <c r="F744">
        <v>601</v>
      </c>
      <c r="G744" t="str">
        <f t="shared" si="55"/>
        <v>BogumiLubelski</v>
      </c>
      <c r="H744">
        <f>COUNTIF($G$2:G1743,G744)</f>
        <v>12</v>
      </c>
      <c r="I744">
        <f t="shared" si="56"/>
        <v>2</v>
      </c>
      <c r="J744">
        <f t="shared" si="57"/>
        <v>655</v>
      </c>
      <c r="K744" t="str">
        <f t="shared" si="58"/>
        <v>Listopad</v>
      </c>
      <c r="L744">
        <f t="shared" si="59"/>
        <v>1</v>
      </c>
    </row>
    <row r="745" spans="1:12" x14ac:dyDescent="0.25">
      <c r="A745" t="s">
        <v>164</v>
      </c>
      <c r="B745" t="s">
        <v>165</v>
      </c>
      <c r="C745" t="s">
        <v>72</v>
      </c>
      <c r="D745" s="1">
        <v>41946</v>
      </c>
      <c r="E745" s="1">
        <v>41946</v>
      </c>
      <c r="F745">
        <v>494.7</v>
      </c>
      <c r="G745" t="str">
        <f t="shared" si="55"/>
        <v>AlbertMarakasz</v>
      </c>
      <c r="H745">
        <f>COUNTIF($G$2:G1744,G745)</f>
        <v>14</v>
      </c>
      <c r="I745">
        <f t="shared" si="56"/>
        <v>1</v>
      </c>
      <c r="J745">
        <f t="shared" si="57"/>
        <v>524.70000000000005</v>
      </c>
      <c r="K745" t="str">
        <f t="shared" si="58"/>
        <v>Listopad</v>
      </c>
      <c r="L745">
        <f t="shared" si="59"/>
        <v>0</v>
      </c>
    </row>
    <row r="746" spans="1:12" x14ac:dyDescent="0.25">
      <c r="A746" t="s">
        <v>54</v>
      </c>
      <c r="B746" t="s">
        <v>121</v>
      </c>
      <c r="C746" t="s">
        <v>24</v>
      </c>
      <c r="D746" s="1">
        <v>41946</v>
      </c>
      <c r="E746" s="1">
        <v>41950</v>
      </c>
      <c r="F746">
        <v>886.7</v>
      </c>
      <c r="G746" t="str">
        <f t="shared" si="55"/>
        <v>PaulinaMaskor</v>
      </c>
      <c r="H746">
        <f>COUNTIF($G$2:G1745,G746)</f>
        <v>13</v>
      </c>
      <c r="I746">
        <f t="shared" si="56"/>
        <v>5</v>
      </c>
      <c r="J746">
        <f t="shared" si="57"/>
        <v>1012.7</v>
      </c>
      <c r="K746" t="str">
        <f t="shared" si="58"/>
        <v>Listopad</v>
      </c>
      <c r="L746">
        <f t="shared" si="59"/>
        <v>4</v>
      </c>
    </row>
    <row r="747" spans="1:12" x14ac:dyDescent="0.25">
      <c r="A747" t="s">
        <v>151</v>
      </c>
      <c r="B747" t="s">
        <v>152</v>
      </c>
      <c r="C747" t="s">
        <v>72</v>
      </c>
      <c r="D747" s="1">
        <v>41946</v>
      </c>
      <c r="E747" s="1">
        <v>41946</v>
      </c>
      <c r="F747">
        <v>494.7</v>
      </c>
      <c r="G747" t="str">
        <f t="shared" si="55"/>
        <v>TeresaMoskiewska</v>
      </c>
      <c r="H747">
        <f>COUNTIF($G$2:G1746,G747)</f>
        <v>11</v>
      </c>
      <c r="I747">
        <f t="shared" si="56"/>
        <v>1</v>
      </c>
      <c r="J747">
        <f t="shared" si="57"/>
        <v>524.70000000000005</v>
      </c>
      <c r="K747" t="str">
        <f t="shared" si="58"/>
        <v>Listopad</v>
      </c>
      <c r="L747">
        <f t="shared" si="59"/>
        <v>0</v>
      </c>
    </row>
    <row r="748" spans="1:12" x14ac:dyDescent="0.25">
      <c r="A748" t="s">
        <v>75</v>
      </c>
      <c r="B748" t="s">
        <v>88</v>
      </c>
      <c r="C748" t="s">
        <v>38</v>
      </c>
      <c r="D748" s="1">
        <v>41946</v>
      </c>
      <c r="E748" s="1">
        <v>41946</v>
      </c>
      <c r="F748">
        <v>278.8</v>
      </c>
      <c r="G748" t="str">
        <f t="shared" si="55"/>
        <v>EweliaNyska</v>
      </c>
      <c r="H748">
        <f>COUNTIF($G$2:G1747,G748)</f>
        <v>10</v>
      </c>
      <c r="I748">
        <f t="shared" si="56"/>
        <v>1</v>
      </c>
      <c r="J748">
        <f t="shared" si="57"/>
        <v>308.8</v>
      </c>
      <c r="K748" t="str">
        <f t="shared" si="58"/>
        <v>Listopad</v>
      </c>
      <c r="L748">
        <f t="shared" si="59"/>
        <v>0</v>
      </c>
    </row>
    <row r="749" spans="1:12" x14ac:dyDescent="0.25">
      <c r="A749" t="s">
        <v>147</v>
      </c>
      <c r="B749" t="s">
        <v>148</v>
      </c>
      <c r="C749" t="s">
        <v>27</v>
      </c>
      <c r="D749" s="1">
        <v>41946</v>
      </c>
      <c r="E749" s="1">
        <v>41947</v>
      </c>
      <c r="F749">
        <v>570</v>
      </c>
      <c r="G749" t="str">
        <f t="shared" si="55"/>
        <v>MariaOzimek</v>
      </c>
      <c r="H749">
        <f>COUNTIF($G$2:G1748,G749)</f>
        <v>8</v>
      </c>
      <c r="I749">
        <f t="shared" si="56"/>
        <v>2</v>
      </c>
      <c r="J749">
        <f t="shared" si="57"/>
        <v>624</v>
      </c>
      <c r="K749" t="str">
        <f t="shared" si="58"/>
        <v>Listopad</v>
      </c>
      <c r="L749">
        <f t="shared" si="59"/>
        <v>1</v>
      </c>
    </row>
    <row r="750" spans="1:12" x14ac:dyDescent="0.25">
      <c r="A750" t="s">
        <v>166</v>
      </c>
      <c r="B750" t="s">
        <v>167</v>
      </c>
      <c r="C750" t="s">
        <v>24</v>
      </c>
      <c r="D750" s="1">
        <v>41946</v>
      </c>
      <c r="E750" s="1">
        <v>41947</v>
      </c>
      <c r="F750">
        <v>439.7</v>
      </c>
      <c r="G750" t="str">
        <f t="shared" si="55"/>
        <v>DariaParyska</v>
      </c>
      <c r="H750">
        <f>COUNTIF($G$2:G1749,G750)</f>
        <v>10</v>
      </c>
      <c r="I750">
        <f t="shared" si="56"/>
        <v>2</v>
      </c>
      <c r="J750">
        <f t="shared" si="57"/>
        <v>493.7</v>
      </c>
      <c r="K750" t="str">
        <f t="shared" si="58"/>
        <v>Listopad</v>
      </c>
      <c r="L750">
        <f t="shared" si="59"/>
        <v>1</v>
      </c>
    </row>
    <row r="751" spans="1:12" x14ac:dyDescent="0.25">
      <c r="A751" t="s">
        <v>20</v>
      </c>
      <c r="B751" t="s">
        <v>162</v>
      </c>
      <c r="C751" t="s">
        <v>30</v>
      </c>
      <c r="D751" s="1">
        <v>41946</v>
      </c>
      <c r="E751" s="1">
        <v>41947</v>
      </c>
      <c r="F751">
        <v>331.5</v>
      </c>
      <c r="G751" t="str">
        <f t="shared" si="55"/>
        <v>KamilPomorski</v>
      </c>
      <c r="H751">
        <f>COUNTIF($G$2:G1750,G751)</f>
        <v>7</v>
      </c>
      <c r="I751">
        <f t="shared" si="56"/>
        <v>2</v>
      </c>
      <c r="J751">
        <f t="shared" si="57"/>
        <v>385.5</v>
      </c>
      <c r="K751" t="str">
        <f t="shared" si="58"/>
        <v>Listopad</v>
      </c>
      <c r="L751">
        <f t="shared" si="59"/>
        <v>1</v>
      </c>
    </row>
    <row r="752" spans="1:12" x14ac:dyDescent="0.25">
      <c r="A752" t="s">
        <v>39</v>
      </c>
      <c r="B752" t="s">
        <v>40</v>
      </c>
      <c r="C752" t="s">
        <v>11</v>
      </c>
      <c r="D752" s="1">
        <v>41946</v>
      </c>
      <c r="E752" s="1">
        <v>41950</v>
      </c>
      <c r="F752">
        <v>712.4</v>
      </c>
      <c r="G752" t="str">
        <f t="shared" si="55"/>
        <v>GustawPoznanski</v>
      </c>
      <c r="H752">
        <f>COUNTIF($G$2:G1751,G752)</f>
        <v>7</v>
      </c>
      <c r="I752">
        <f t="shared" si="56"/>
        <v>5</v>
      </c>
      <c r="J752">
        <f t="shared" si="57"/>
        <v>838.4</v>
      </c>
      <c r="K752" t="str">
        <f t="shared" si="58"/>
        <v>Listopad</v>
      </c>
      <c r="L752">
        <f t="shared" si="59"/>
        <v>4</v>
      </c>
    </row>
    <row r="753" spans="1:12" x14ac:dyDescent="0.25">
      <c r="A753" t="s">
        <v>113</v>
      </c>
      <c r="B753" t="s">
        <v>114</v>
      </c>
      <c r="C753" t="s">
        <v>11</v>
      </c>
      <c r="D753" s="1">
        <v>41946</v>
      </c>
      <c r="E753" s="1">
        <v>41947</v>
      </c>
      <c r="F753">
        <v>295.39999999999998</v>
      </c>
      <c r="G753" t="str">
        <f t="shared" si="55"/>
        <v>TomaszRzepka</v>
      </c>
      <c r="H753">
        <f>COUNTIF($G$2:G1752,G753)</f>
        <v>17</v>
      </c>
      <c r="I753">
        <f t="shared" si="56"/>
        <v>2</v>
      </c>
      <c r="J753">
        <f t="shared" si="57"/>
        <v>349.4</v>
      </c>
      <c r="K753" t="str">
        <f t="shared" si="58"/>
        <v>Listopad</v>
      </c>
      <c r="L753">
        <f t="shared" si="59"/>
        <v>1</v>
      </c>
    </row>
    <row r="754" spans="1:12" x14ac:dyDescent="0.25">
      <c r="A754" t="s">
        <v>64</v>
      </c>
      <c r="B754" t="s">
        <v>65</v>
      </c>
      <c r="C754" t="s">
        <v>11</v>
      </c>
      <c r="D754" s="1">
        <v>41946</v>
      </c>
      <c r="E754" s="1">
        <v>41950</v>
      </c>
      <c r="F754">
        <v>712.4</v>
      </c>
      <c r="G754" t="str">
        <f t="shared" si="55"/>
        <v>KarolWitkiewicz</v>
      </c>
      <c r="H754">
        <f>COUNTIF($G$2:G1753,G754)</f>
        <v>8</v>
      </c>
      <c r="I754">
        <f t="shared" si="56"/>
        <v>5</v>
      </c>
      <c r="J754">
        <f t="shared" si="57"/>
        <v>838.4</v>
      </c>
      <c r="K754" t="str">
        <f t="shared" si="58"/>
        <v>Listopad</v>
      </c>
      <c r="L754">
        <f t="shared" si="59"/>
        <v>4</v>
      </c>
    </row>
    <row r="755" spans="1:12" x14ac:dyDescent="0.25">
      <c r="A755" t="s">
        <v>173</v>
      </c>
      <c r="B755" t="s">
        <v>174</v>
      </c>
      <c r="C755" t="s">
        <v>72</v>
      </c>
      <c r="D755" s="1">
        <v>41947</v>
      </c>
      <c r="E755" s="1">
        <v>41949</v>
      </c>
      <c r="F755">
        <v>892.7</v>
      </c>
      <c r="G755" t="str">
        <f t="shared" si="55"/>
        <v>EwelinaAdamska</v>
      </c>
      <c r="H755">
        <f>COUNTIF($G$2:G1754,G755)</f>
        <v>1</v>
      </c>
      <c r="I755">
        <f t="shared" si="56"/>
        <v>3</v>
      </c>
      <c r="J755">
        <f t="shared" si="57"/>
        <v>970.7</v>
      </c>
      <c r="K755" t="str">
        <f t="shared" si="58"/>
        <v>Listopad</v>
      </c>
      <c r="L755">
        <f t="shared" si="59"/>
        <v>2</v>
      </c>
    </row>
    <row r="756" spans="1:12" x14ac:dyDescent="0.25">
      <c r="A756" t="s">
        <v>6</v>
      </c>
      <c r="B756" t="s">
        <v>7</v>
      </c>
      <c r="C756" t="s">
        <v>14</v>
      </c>
      <c r="D756" s="1">
        <v>41947</v>
      </c>
      <c r="E756" s="1">
        <v>41949</v>
      </c>
      <c r="F756">
        <v>426.5</v>
      </c>
      <c r="G756" t="str">
        <f t="shared" si="55"/>
        <v>KarolinaArska</v>
      </c>
      <c r="H756">
        <f>COUNTIF($G$2:G1755,G756)</f>
        <v>12</v>
      </c>
      <c r="I756">
        <f t="shared" si="56"/>
        <v>3</v>
      </c>
      <c r="J756">
        <f t="shared" si="57"/>
        <v>504.5</v>
      </c>
      <c r="K756" t="str">
        <f t="shared" si="58"/>
        <v>Listopad</v>
      </c>
      <c r="L756">
        <f t="shared" si="59"/>
        <v>2</v>
      </c>
    </row>
    <row r="757" spans="1:12" x14ac:dyDescent="0.25">
      <c r="A757" t="s">
        <v>48</v>
      </c>
      <c r="B757" t="s">
        <v>49</v>
      </c>
      <c r="C757" t="s">
        <v>8</v>
      </c>
      <c r="D757" s="1">
        <v>41947</v>
      </c>
      <c r="E757" s="1">
        <v>41949</v>
      </c>
      <c r="F757">
        <v>1102</v>
      </c>
      <c r="G757" t="str">
        <f t="shared" si="55"/>
        <v>BonifacyBarczewski</v>
      </c>
      <c r="H757">
        <f>COUNTIF($G$2:G1756,G757)</f>
        <v>8</v>
      </c>
      <c r="I757">
        <f t="shared" si="56"/>
        <v>3</v>
      </c>
      <c r="J757">
        <f t="shared" si="57"/>
        <v>1180</v>
      </c>
      <c r="K757" t="str">
        <f t="shared" si="58"/>
        <v>Listopad</v>
      </c>
      <c r="L757">
        <f t="shared" si="59"/>
        <v>2</v>
      </c>
    </row>
    <row r="758" spans="1:12" x14ac:dyDescent="0.25">
      <c r="A758" t="s">
        <v>22</v>
      </c>
      <c r="B758" t="s">
        <v>172</v>
      </c>
      <c r="C758" t="s">
        <v>17</v>
      </c>
      <c r="D758" s="1">
        <v>41947</v>
      </c>
      <c r="E758" s="1">
        <v>41949</v>
      </c>
      <c r="F758">
        <v>911.5</v>
      </c>
      <c r="G758" t="str">
        <f t="shared" si="55"/>
        <v>PatrycjaCzarnoleska</v>
      </c>
      <c r="H758">
        <f>COUNTIF($G$2:G1757,G758)</f>
        <v>15</v>
      </c>
      <c r="I758">
        <f t="shared" si="56"/>
        <v>3</v>
      </c>
      <c r="J758">
        <f t="shared" si="57"/>
        <v>989.5</v>
      </c>
      <c r="K758" t="str">
        <f t="shared" si="58"/>
        <v>Listopad</v>
      </c>
      <c r="L758">
        <f t="shared" si="59"/>
        <v>2</v>
      </c>
    </row>
    <row r="759" spans="1:12" x14ac:dyDescent="0.25">
      <c r="A759" t="s">
        <v>28</v>
      </c>
      <c r="B759" t="s">
        <v>29</v>
      </c>
      <c r="C759" t="s">
        <v>47</v>
      </c>
      <c r="D759" s="1">
        <v>41947</v>
      </c>
      <c r="E759" s="1">
        <v>41948</v>
      </c>
      <c r="F759">
        <v>526.79999999999995</v>
      </c>
      <c r="G759" t="str">
        <f t="shared" si="55"/>
        <v>MarzenaGras</v>
      </c>
      <c r="H759">
        <f>COUNTIF($G$2:G1758,G759)</f>
        <v>7</v>
      </c>
      <c r="I759">
        <f t="shared" si="56"/>
        <v>2</v>
      </c>
      <c r="J759">
        <f t="shared" si="57"/>
        <v>580.79999999999995</v>
      </c>
      <c r="K759" t="str">
        <f t="shared" si="58"/>
        <v>Listopad</v>
      </c>
      <c r="L759">
        <f t="shared" si="59"/>
        <v>1</v>
      </c>
    </row>
    <row r="760" spans="1:12" x14ac:dyDescent="0.25">
      <c r="A760" t="s">
        <v>33</v>
      </c>
      <c r="B760" t="s">
        <v>34</v>
      </c>
      <c r="C760" t="s">
        <v>14</v>
      </c>
      <c r="D760" s="1">
        <v>41947</v>
      </c>
      <c r="E760" s="1">
        <v>41951</v>
      </c>
      <c r="F760">
        <v>674.5</v>
      </c>
      <c r="G760" t="str">
        <f t="shared" si="55"/>
        <v>AndrzejKlajn</v>
      </c>
      <c r="H760">
        <f>COUNTIF($G$2:G1759,G760)</f>
        <v>13</v>
      </c>
      <c r="I760">
        <f t="shared" si="56"/>
        <v>5</v>
      </c>
      <c r="J760">
        <f t="shared" si="57"/>
        <v>800.5</v>
      </c>
      <c r="K760" t="str">
        <f t="shared" si="58"/>
        <v>Listopad</v>
      </c>
      <c r="L760">
        <f t="shared" si="59"/>
        <v>4</v>
      </c>
    </row>
    <row r="761" spans="1:12" x14ac:dyDescent="0.25">
      <c r="A761" t="s">
        <v>73</v>
      </c>
      <c r="B761" t="s">
        <v>74</v>
      </c>
      <c r="C761" t="s">
        <v>47</v>
      </c>
      <c r="D761" s="1">
        <v>41947</v>
      </c>
      <c r="E761" s="1">
        <v>41950</v>
      </c>
      <c r="F761">
        <v>852.8</v>
      </c>
      <c r="G761" t="str">
        <f t="shared" si="55"/>
        <v>WojciechKrokus</v>
      </c>
      <c r="H761">
        <f>COUNTIF($G$2:G1760,G761)</f>
        <v>10</v>
      </c>
      <c r="I761">
        <f t="shared" si="56"/>
        <v>4</v>
      </c>
      <c r="J761">
        <f t="shared" si="57"/>
        <v>954.8</v>
      </c>
      <c r="K761" t="str">
        <f t="shared" si="58"/>
        <v>Listopad</v>
      </c>
      <c r="L761">
        <f t="shared" si="59"/>
        <v>3</v>
      </c>
    </row>
    <row r="762" spans="1:12" x14ac:dyDescent="0.25">
      <c r="A762" t="s">
        <v>25</v>
      </c>
      <c r="B762" t="s">
        <v>35</v>
      </c>
      <c r="C762" t="s">
        <v>72</v>
      </c>
      <c r="D762" s="1">
        <v>41947</v>
      </c>
      <c r="E762" s="1">
        <v>41951</v>
      </c>
      <c r="F762">
        <v>1290.7</v>
      </c>
      <c r="G762" t="str">
        <f t="shared" si="55"/>
        <v>JerzyMisiek</v>
      </c>
      <c r="H762">
        <f>COUNTIF($G$2:G1761,G762)</f>
        <v>11</v>
      </c>
      <c r="I762">
        <f t="shared" si="56"/>
        <v>5</v>
      </c>
      <c r="J762">
        <f t="shared" si="57"/>
        <v>1416.7</v>
      </c>
      <c r="K762" t="str">
        <f t="shared" si="58"/>
        <v>Listopad</v>
      </c>
      <c r="L762">
        <f t="shared" si="59"/>
        <v>4</v>
      </c>
    </row>
    <row r="763" spans="1:12" x14ac:dyDescent="0.25">
      <c r="A763" t="s">
        <v>12</v>
      </c>
      <c r="B763" t="s">
        <v>13</v>
      </c>
      <c r="C763" t="s">
        <v>17</v>
      </c>
      <c r="D763" s="1">
        <v>41947</v>
      </c>
      <c r="E763" s="1">
        <v>41948</v>
      </c>
      <c r="F763">
        <v>706.5</v>
      </c>
      <c r="G763" t="str">
        <f t="shared" si="55"/>
        <v>DorotaMorska</v>
      </c>
      <c r="H763">
        <f>COUNTIF($G$2:G1762,G763)</f>
        <v>12</v>
      </c>
      <c r="I763">
        <f t="shared" si="56"/>
        <v>2</v>
      </c>
      <c r="J763">
        <f t="shared" si="57"/>
        <v>760.5</v>
      </c>
      <c r="K763" t="str">
        <f t="shared" si="58"/>
        <v>Listopad</v>
      </c>
      <c r="L763">
        <f t="shared" si="59"/>
        <v>1</v>
      </c>
    </row>
    <row r="764" spans="1:12" x14ac:dyDescent="0.25">
      <c r="A764" t="s">
        <v>156</v>
      </c>
      <c r="B764" t="s">
        <v>157</v>
      </c>
      <c r="C764" t="s">
        <v>17</v>
      </c>
      <c r="D764" s="1">
        <v>41947</v>
      </c>
      <c r="E764" s="1">
        <v>41948</v>
      </c>
      <c r="F764">
        <v>706.5</v>
      </c>
      <c r="G764" t="str">
        <f t="shared" si="55"/>
        <v>IrmaOpoczna</v>
      </c>
      <c r="H764">
        <f>COUNTIF($G$2:G1763,G764)</f>
        <v>9</v>
      </c>
      <c r="I764">
        <f t="shared" si="56"/>
        <v>2</v>
      </c>
      <c r="J764">
        <f t="shared" si="57"/>
        <v>760.5</v>
      </c>
      <c r="K764" t="str">
        <f t="shared" si="58"/>
        <v>Listopad</v>
      </c>
      <c r="L764">
        <f t="shared" si="59"/>
        <v>1</v>
      </c>
    </row>
    <row r="765" spans="1:12" x14ac:dyDescent="0.25">
      <c r="A765" t="s">
        <v>134</v>
      </c>
      <c r="B765" t="s">
        <v>149</v>
      </c>
      <c r="C765" t="s">
        <v>17</v>
      </c>
      <c r="D765" s="1">
        <v>41947</v>
      </c>
      <c r="E765" s="1">
        <v>41947</v>
      </c>
      <c r="F765">
        <v>501.5</v>
      </c>
      <c r="G765" t="str">
        <f t="shared" si="55"/>
        <v>ZuzannaPiotrkowska</v>
      </c>
      <c r="H765">
        <f>COUNTIF($G$2:G1764,G765)</f>
        <v>15</v>
      </c>
      <c r="I765">
        <f t="shared" si="56"/>
        <v>1</v>
      </c>
      <c r="J765">
        <f t="shared" si="57"/>
        <v>531.5</v>
      </c>
      <c r="K765" t="str">
        <f t="shared" si="58"/>
        <v>Listopad</v>
      </c>
      <c r="L765">
        <f t="shared" si="59"/>
        <v>0</v>
      </c>
    </row>
    <row r="766" spans="1:12" x14ac:dyDescent="0.25">
      <c r="A766" t="s">
        <v>111</v>
      </c>
      <c r="B766" t="s">
        <v>112</v>
      </c>
      <c r="C766" t="s">
        <v>66</v>
      </c>
      <c r="D766" s="1">
        <v>41947</v>
      </c>
      <c r="E766" s="1">
        <v>41948</v>
      </c>
      <c r="F766">
        <v>485.7</v>
      </c>
      <c r="G766" t="str">
        <f t="shared" si="55"/>
        <v>GrzegorzPodolski</v>
      </c>
      <c r="H766">
        <f>COUNTIF($G$2:G1765,G766)</f>
        <v>14</v>
      </c>
      <c r="I766">
        <f t="shared" si="56"/>
        <v>2</v>
      </c>
      <c r="J766">
        <f t="shared" si="57"/>
        <v>539.70000000000005</v>
      </c>
      <c r="K766" t="str">
        <f t="shared" si="58"/>
        <v>Listopad</v>
      </c>
      <c r="L766">
        <f t="shared" si="59"/>
        <v>1</v>
      </c>
    </row>
    <row r="767" spans="1:12" x14ac:dyDescent="0.25">
      <c r="A767" t="s">
        <v>31</v>
      </c>
      <c r="B767" t="s">
        <v>77</v>
      </c>
      <c r="C767" t="s">
        <v>47</v>
      </c>
      <c r="D767" s="1">
        <v>41947</v>
      </c>
      <c r="E767" s="1">
        <v>41948</v>
      </c>
      <c r="F767">
        <v>526.79999999999995</v>
      </c>
      <c r="G767" t="str">
        <f t="shared" si="55"/>
        <v>SebastianPuchacz</v>
      </c>
      <c r="H767">
        <f>COUNTIF($G$2:G1766,G767)</f>
        <v>12</v>
      </c>
      <c r="I767">
        <f t="shared" si="56"/>
        <v>2</v>
      </c>
      <c r="J767">
        <f t="shared" si="57"/>
        <v>580.79999999999995</v>
      </c>
      <c r="K767" t="str">
        <f t="shared" si="58"/>
        <v>Listopad</v>
      </c>
      <c r="L767">
        <f t="shared" si="59"/>
        <v>1</v>
      </c>
    </row>
    <row r="768" spans="1:12" x14ac:dyDescent="0.25">
      <c r="A768" t="s">
        <v>15</v>
      </c>
      <c r="B768" t="s">
        <v>96</v>
      </c>
      <c r="C768" t="s">
        <v>66</v>
      </c>
      <c r="D768" s="1">
        <v>41947</v>
      </c>
      <c r="E768" s="1">
        <v>41950</v>
      </c>
      <c r="F768">
        <v>841.7</v>
      </c>
      <c r="G768" t="str">
        <f t="shared" si="55"/>
        <v>PiotrSworacz</v>
      </c>
      <c r="H768">
        <f>COUNTIF($G$2:G1767,G768)</f>
        <v>10</v>
      </c>
      <c r="I768">
        <f t="shared" si="56"/>
        <v>4</v>
      </c>
      <c r="J768">
        <f t="shared" si="57"/>
        <v>943.7</v>
      </c>
      <c r="K768" t="str">
        <f t="shared" si="58"/>
        <v>Listopad</v>
      </c>
      <c r="L768">
        <f t="shared" si="59"/>
        <v>3</v>
      </c>
    </row>
    <row r="769" spans="1:12" x14ac:dyDescent="0.25">
      <c r="A769" t="s">
        <v>166</v>
      </c>
      <c r="B769" t="s">
        <v>167</v>
      </c>
      <c r="C769" t="s">
        <v>59</v>
      </c>
      <c r="D769" s="1">
        <v>41949</v>
      </c>
      <c r="E769" s="1">
        <v>41949</v>
      </c>
      <c r="F769">
        <v>442</v>
      </c>
      <c r="G769" t="str">
        <f t="shared" si="55"/>
        <v>DariaParyska</v>
      </c>
      <c r="H769">
        <f>COUNTIF($G$2:G1768,G769)</f>
        <v>10</v>
      </c>
      <c r="I769">
        <f t="shared" si="56"/>
        <v>1</v>
      </c>
      <c r="J769">
        <f t="shared" si="57"/>
        <v>472</v>
      </c>
      <c r="K769" t="str">
        <f t="shared" si="58"/>
        <v>Listopad</v>
      </c>
      <c r="L769">
        <f t="shared" si="59"/>
        <v>0</v>
      </c>
    </row>
    <row r="770" spans="1:12" x14ac:dyDescent="0.25">
      <c r="A770" t="s">
        <v>134</v>
      </c>
      <c r="B770" t="s">
        <v>149</v>
      </c>
      <c r="C770" t="s">
        <v>72</v>
      </c>
      <c r="D770" s="1">
        <v>41949</v>
      </c>
      <c r="E770" s="1">
        <v>41951</v>
      </c>
      <c r="F770">
        <v>892.7</v>
      </c>
      <c r="G770" t="str">
        <f t="shared" si="55"/>
        <v>ZuzannaPiotrkowska</v>
      </c>
      <c r="H770">
        <f>COUNTIF($G$2:G1769,G770)</f>
        <v>15</v>
      </c>
      <c r="I770">
        <f t="shared" si="56"/>
        <v>3</v>
      </c>
      <c r="J770">
        <f t="shared" si="57"/>
        <v>970.7</v>
      </c>
      <c r="K770" t="str">
        <f t="shared" si="58"/>
        <v>Listopad</v>
      </c>
      <c r="L770">
        <f t="shared" si="59"/>
        <v>2</v>
      </c>
    </row>
    <row r="771" spans="1:12" x14ac:dyDescent="0.25">
      <c r="A771" t="s">
        <v>9</v>
      </c>
      <c r="B771" t="s">
        <v>69</v>
      </c>
      <c r="C771" t="s">
        <v>30</v>
      </c>
      <c r="D771" s="1">
        <v>41950</v>
      </c>
      <c r="E771" s="1">
        <v>41951</v>
      </c>
      <c r="F771">
        <v>331.5</v>
      </c>
      <c r="G771" t="str">
        <f t="shared" ref="G771:G834" si="60">CONCATENATE(A771,B771)</f>
        <v>JustynaKrynicka</v>
      </c>
      <c r="H771">
        <f>COUNTIF($G$2:G1770,G771)</f>
        <v>13</v>
      </c>
      <c r="I771">
        <f t="shared" ref="I771:I834" si="61">E771-D771+1</f>
        <v>2</v>
      </c>
      <c r="J771">
        <f t="shared" ref="J771:J834" si="62">F771+IF(I771&gt;1,30+(I771-1)*24,30)</f>
        <v>385.5</v>
      </c>
      <c r="K771" t="str">
        <f t="shared" ref="K771:K834" si="63">VLOOKUP(MONTH(D771),$Q$6:$R$17,2)</f>
        <v>Listopad</v>
      </c>
      <c r="L771">
        <f t="shared" ref="L771:L834" si="64">IF(I771&gt;1,I771-1,0)</f>
        <v>1</v>
      </c>
    </row>
    <row r="772" spans="1:12" x14ac:dyDescent="0.25">
      <c r="A772" t="s">
        <v>164</v>
      </c>
      <c r="B772" t="s">
        <v>165</v>
      </c>
      <c r="C772" t="s">
        <v>66</v>
      </c>
      <c r="D772" s="1">
        <v>41950</v>
      </c>
      <c r="E772" s="1">
        <v>41950</v>
      </c>
      <c r="F772">
        <v>307.7</v>
      </c>
      <c r="G772" t="str">
        <f t="shared" si="60"/>
        <v>AlbertMarakasz</v>
      </c>
      <c r="H772">
        <f>COUNTIF($G$2:G1771,G772)</f>
        <v>14</v>
      </c>
      <c r="I772">
        <f t="shared" si="61"/>
        <v>1</v>
      </c>
      <c r="J772">
        <f t="shared" si="62"/>
        <v>337.7</v>
      </c>
      <c r="K772" t="str">
        <f t="shared" si="63"/>
        <v>Listopad</v>
      </c>
      <c r="L772">
        <f t="shared" si="64"/>
        <v>0</v>
      </c>
    </row>
    <row r="773" spans="1:12" x14ac:dyDescent="0.25">
      <c r="A773" t="s">
        <v>151</v>
      </c>
      <c r="B773" t="s">
        <v>152</v>
      </c>
      <c r="C773" t="s">
        <v>38</v>
      </c>
      <c r="D773" s="1">
        <v>41950</v>
      </c>
      <c r="E773" s="1">
        <v>41950</v>
      </c>
      <c r="F773">
        <v>278.8</v>
      </c>
      <c r="G773" t="str">
        <f t="shared" si="60"/>
        <v>TeresaMoskiewska</v>
      </c>
      <c r="H773">
        <f>COUNTIF($G$2:G1772,G773)</f>
        <v>11</v>
      </c>
      <c r="I773">
        <f t="shared" si="61"/>
        <v>1</v>
      </c>
      <c r="J773">
        <f t="shared" si="62"/>
        <v>308.8</v>
      </c>
      <c r="K773" t="str">
        <f t="shared" si="63"/>
        <v>Listopad</v>
      </c>
      <c r="L773">
        <f t="shared" si="64"/>
        <v>0</v>
      </c>
    </row>
    <row r="774" spans="1:12" x14ac:dyDescent="0.25">
      <c r="A774" t="s">
        <v>75</v>
      </c>
      <c r="B774" t="s">
        <v>88</v>
      </c>
      <c r="C774" t="s">
        <v>27</v>
      </c>
      <c r="D774" s="1">
        <v>41950</v>
      </c>
      <c r="E774" s="1">
        <v>41950</v>
      </c>
      <c r="F774">
        <v>442</v>
      </c>
      <c r="G774" t="str">
        <f t="shared" si="60"/>
        <v>EweliaNyska</v>
      </c>
      <c r="H774">
        <f>COUNTIF($G$2:G1773,G774)</f>
        <v>10</v>
      </c>
      <c r="I774">
        <f t="shared" si="61"/>
        <v>1</v>
      </c>
      <c r="J774">
        <f t="shared" si="62"/>
        <v>472</v>
      </c>
      <c r="K774" t="str">
        <f t="shared" si="63"/>
        <v>Listopad</v>
      </c>
      <c r="L774">
        <f t="shared" si="64"/>
        <v>0</v>
      </c>
    </row>
    <row r="775" spans="1:12" x14ac:dyDescent="0.25">
      <c r="A775" t="s">
        <v>113</v>
      </c>
      <c r="B775" t="s">
        <v>114</v>
      </c>
      <c r="C775" t="s">
        <v>59</v>
      </c>
      <c r="D775" s="1">
        <v>41950</v>
      </c>
      <c r="E775" s="1">
        <v>41950</v>
      </c>
      <c r="F775">
        <v>442</v>
      </c>
      <c r="G775" t="str">
        <f t="shared" si="60"/>
        <v>TomaszRzepka</v>
      </c>
      <c r="H775">
        <f>COUNTIF($G$2:G1774,G775)</f>
        <v>17</v>
      </c>
      <c r="I775">
        <f t="shared" si="61"/>
        <v>1</v>
      </c>
      <c r="J775">
        <f t="shared" si="62"/>
        <v>472</v>
      </c>
      <c r="K775" t="str">
        <f t="shared" si="63"/>
        <v>Listopad</v>
      </c>
      <c r="L775">
        <f t="shared" si="64"/>
        <v>0</v>
      </c>
    </row>
    <row r="776" spans="1:12" x14ac:dyDescent="0.25">
      <c r="A776" t="s">
        <v>122</v>
      </c>
      <c r="B776" t="s">
        <v>123</v>
      </c>
      <c r="C776" t="s">
        <v>8</v>
      </c>
      <c r="D776" s="1">
        <v>41953</v>
      </c>
      <c r="E776" s="1">
        <v>41956</v>
      </c>
      <c r="F776">
        <v>1313</v>
      </c>
      <c r="G776" t="str">
        <f t="shared" si="60"/>
        <v>DominikaBodera</v>
      </c>
      <c r="H776">
        <f>COUNTIF($G$2:G1775,G776)</f>
        <v>13</v>
      </c>
      <c r="I776">
        <f t="shared" si="61"/>
        <v>4</v>
      </c>
      <c r="J776">
        <f t="shared" si="62"/>
        <v>1415</v>
      </c>
      <c r="K776" t="str">
        <f t="shared" si="63"/>
        <v>Listopad</v>
      </c>
      <c r="L776">
        <f t="shared" si="64"/>
        <v>3</v>
      </c>
    </row>
    <row r="777" spans="1:12" x14ac:dyDescent="0.25">
      <c r="A777" t="s">
        <v>134</v>
      </c>
      <c r="B777" t="s">
        <v>149</v>
      </c>
      <c r="C777" t="s">
        <v>38</v>
      </c>
      <c r="D777" s="1">
        <v>41956</v>
      </c>
      <c r="E777" s="1">
        <v>41957</v>
      </c>
      <c r="F777">
        <v>407.8</v>
      </c>
      <c r="G777" t="str">
        <f t="shared" si="60"/>
        <v>ZuzannaPiotrkowska</v>
      </c>
      <c r="H777">
        <f>COUNTIF($G$2:G1776,G777)</f>
        <v>15</v>
      </c>
      <c r="I777">
        <f t="shared" si="61"/>
        <v>2</v>
      </c>
      <c r="J777">
        <f t="shared" si="62"/>
        <v>461.8</v>
      </c>
      <c r="K777" t="str">
        <f t="shared" si="63"/>
        <v>Listopad</v>
      </c>
      <c r="L777">
        <f t="shared" si="64"/>
        <v>1</v>
      </c>
    </row>
    <row r="778" spans="1:12" x14ac:dyDescent="0.25">
      <c r="A778" t="s">
        <v>39</v>
      </c>
      <c r="B778" t="s">
        <v>40</v>
      </c>
      <c r="C778" t="s">
        <v>24</v>
      </c>
      <c r="D778" s="1">
        <v>41957</v>
      </c>
      <c r="E778" s="1">
        <v>41957</v>
      </c>
      <c r="F778">
        <v>290.7</v>
      </c>
      <c r="G778" t="str">
        <f t="shared" si="60"/>
        <v>GustawPoznanski</v>
      </c>
      <c r="H778">
        <f>COUNTIF($G$2:G1777,G778)</f>
        <v>7</v>
      </c>
      <c r="I778">
        <f t="shared" si="61"/>
        <v>1</v>
      </c>
      <c r="J778">
        <f t="shared" si="62"/>
        <v>320.7</v>
      </c>
      <c r="K778" t="str">
        <f t="shared" si="63"/>
        <v>Listopad</v>
      </c>
      <c r="L778">
        <f t="shared" si="64"/>
        <v>0</v>
      </c>
    </row>
    <row r="779" spans="1:12" x14ac:dyDescent="0.25">
      <c r="A779" t="s">
        <v>128</v>
      </c>
      <c r="B779" t="s">
        <v>129</v>
      </c>
      <c r="C779" t="s">
        <v>8</v>
      </c>
      <c r="D779" s="1">
        <v>41958</v>
      </c>
      <c r="E779" s="1">
        <v>41958</v>
      </c>
      <c r="F779">
        <v>680</v>
      </c>
      <c r="G779" t="str">
        <f t="shared" si="60"/>
        <v>JaninaBolanowska</v>
      </c>
      <c r="H779">
        <f>COUNTIF($G$2:G1778,G779)</f>
        <v>8</v>
      </c>
      <c r="I779">
        <f t="shared" si="61"/>
        <v>1</v>
      </c>
      <c r="J779">
        <f t="shared" si="62"/>
        <v>710</v>
      </c>
      <c r="K779" t="str">
        <f t="shared" si="63"/>
        <v>Listopad</v>
      </c>
      <c r="L779">
        <f t="shared" si="64"/>
        <v>0</v>
      </c>
    </row>
    <row r="780" spans="1:12" x14ac:dyDescent="0.25">
      <c r="A780" t="s">
        <v>84</v>
      </c>
      <c r="B780" t="s">
        <v>85</v>
      </c>
      <c r="C780" t="s">
        <v>8</v>
      </c>
      <c r="D780" s="1">
        <v>41958</v>
      </c>
      <c r="E780" s="1">
        <v>41962</v>
      </c>
      <c r="F780">
        <v>1524</v>
      </c>
      <c r="G780" t="str">
        <f t="shared" si="60"/>
        <v>EdwinaElawa</v>
      </c>
      <c r="H780">
        <f>COUNTIF($G$2:G1779,G780)</f>
        <v>12</v>
      </c>
      <c r="I780">
        <f t="shared" si="61"/>
        <v>5</v>
      </c>
      <c r="J780">
        <f t="shared" si="62"/>
        <v>1650</v>
      </c>
      <c r="K780" t="str">
        <f t="shared" si="63"/>
        <v>Listopad</v>
      </c>
      <c r="L780">
        <f t="shared" si="64"/>
        <v>4</v>
      </c>
    </row>
    <row r="781" spans="1:12" x14ac:dyDescent="0.25">
      <c r="A781" t="s">
        <v>6</v>
      </c>
      <c r="B781" t="s">
        <v>56</v>
      </c>
      <c r="C781" t="s">
        <v>14</v>
      </c>
      <c r="D781" s="1">
        <v>41958</v>
      </c>
      <c r="E781" s="1">
        <v>41958</v>
      </c>
      <c r="F781">
        <v>178.5</v>
      </c>
      <c r="G781" t="str">
        <f t="shared" si="60"/>
        <v>KarolinaJanes</v>
      </c>
      <c r="H781">
        <f>COUNTIF($G$2:G1780,G781)</f>
        <v>12</v>
      </c>
      <c r="I781">
        <f t="shared" si="61"/>
        <v>1</v>
      </c>
      <c r="J781">
        <f t="shared" si="62"/>
        <v>208.5</v>
      </c>
      <c r="K781" t="str">
        <f t="shared" si="63"/>
        <v>Listopad</v>
      </c>
      <c r="L781">
        <f t="shared" si="64"/>
        <v>0</v>
      </c>
    </row>
    <row r="782" spans="1:12" x14ac:dyDescent="0.25">
      <c r="A782" t="s">
        <v>134</v>
      </c>
      <c r="B782" t="s">
        <v>135</v>
      </c>
      <c r="C782" t="s">
        <v>27</v>
      </c>
      <c r="D782" s="1">
        <v>41958</v>
      </c>
      <c r="E782" s="1">
        <v>41960</v>
      </c>
      <c r="F782">
        <v>698</v>
      </c>
      <c r="G782" t="str">
        <f t="shared" si="60"/>
        <v>ZuzannaKowalska</v>
      </c>
      <c r="H782">
        <f>COUNTIF($G$2:G1781,G782)</f>
        <v>8</v>
      </c>
      <c r="I782">
        <f t="shared" si="61"/>
        <v>3</v>
      </c>
      <c r="J782">
        <f t="shared" si="62"/>
        <v>776</v>
      </c>
      <c r="K782" t="str">
        <f t="shared" si="63"/>
        <v>Listopad</v>
      </c>
      <c r="L782">
        <f t="shared" si="64"/>
        <v>2</v>
      </c>
    </row>
    <row r="783" spans="1:12" x14ac:dyDescent="0.25">
      <c r="A783" t="s">
        <v>9</v>
      </c>
      <c r="B783" t="s">
        <v>69</v>
      </c>
      <c r="C783" t="s">
        <v>59</v>
      </c>
      <c r="D783" s="1">
        <v>41958</v>
      </c>
      <c r="E783" s="1">
        <v>41958</v>
      </c>
      <c r="F783">
        <v>442</v>
      </c>
      <c r="G783" t="str">
        <f t="shared" si="60"/>
        <v>JustynaKrynicka</v>
      </c>
      <c r="H783">
        <f>COUNTIF($G$2:G1782,G783)</f>
        <v>13</v>
      </c>
      <c r="I783">
        <f t="shared" si="61"/>
        <v>1</v>
      </c>
      <c r="J783">
        <f t="shared" si="62"/>
        <v>472</v>
      </c>
      <c r="K783" t="str">
        <f t="shared" si="63"/>
        <v>Listopad</v>
      </c>
      <c r="L783">
        <f t="shared" si="64"/>
        <v>0</v>
      </c>
    </row>
    <row r="784" spans="1:12" x14ac:dyDescent="0.25">
      <c r="A784" t="s">
        <v>73</v>
      </c>
      <c r="B784" t="s">
        <v>104</v>
      </c>
      <c r="C784" t="s">
        <v>30</v>
      </c>
      <c r="D784" s="1">
        <v>41958</v>
      </c>
      <c r="E784" s="1">
        <v>41962</v>
      </c>
      <c r="F784">
        <v>688.5</v>
      </c>
      <c r="G784" t="str">
        <f t="shared" si="60"/>
        <v>WojciechMagierowcz</v>
      </c>
      <c r="H784">
        <f>COUNTIF($G$2:G1783,G784)</f>
        <v>8</v>
      </c>
      <c r="I784">
        <f t="shared" si="61"/>
        <v>5</v>
      </c>
      <c r="J784">
        <f t="shared" si="62"/>
        <v>814.5</v>
      </c>
      <c r="K784" t="str">
        <f t="shared" si="63"/>
        <v>Listopad</v>
      </c>
      <c r="L784">
        <f t="shared" si="64"/>
        <v>4</v>
      </c>
    </row>
    <row r="785" spans="1:12" x14ac:dyDescent="0.25">
      <c r="A785" t="s">
        <v>15</v>
      </c>
      <c r="B785" t="s">
        <v>105</v>
      </c>
      <c r="C785" t="s">
        <v>66</v>
      </c>
      <c r="D785" s="1">
        <v>41958</v>
      </c>
      <c r="E785" s="1">
        <v>41961</v>
      </c>
      <c r="F785">
        <v>841.7</v>
      </c>
      <c r="G785" t="str">
        <f t="shared" si="60"/>
        <v>PiotrMalski</v>
      </c>
      <c r="H785">
        <f>COUNTIF($G$2:G1784,G785)</f>
        <v>5</v>
      </c>
      <c r="I785">
        <f t="shared" si="61"/>
        <v>4</v>
      </c>
      <c r="J785">
        <f t="shared" si="62"/>
        <v>943.7</v>
      </c>
      <c r="K785" t="str">
        <f t="shared" si="63"/>
        <v>Listopad</v>
      </c>
      <c r="L785">
        <f t="shared" si="64"/>
        <v>3</v>
      </c>
    </row>
    <row r="786" spans="1:12" x14ac:dyDescent="0.25">
      <c r="A786" t="s">
        <v>93</v>
      </c>
      <c r="B786" t="s">
        <v>106</v>
      </c>
      <c r="C786" t="s">
        <v>27</v>
      </c>
      <c r="D786" s="1">
        <v>41958</v>
      </c>
      <c r="E786" s="1">
        <v>41958</v>
      </c>
      <c r="F786">
        <v>442</v>
      </c>
      <c r="G786" t="str">
        <f t="shared" si="60"/>
        <v>ZofiaMaselska</v>
      </c>
      <c r="H786">
        <f>COUNTIF($G$2:G1785,G786)</f>
        <v>11</v>
      </c>
      <c r="I786">
        <f t="shared" si="61"/>
        <v>1</v>
      </c>
      <c r="J786">
        <f t="shared" si="62"/>
        <v>472</v>
      </c>
      <c r="K786" t="str">
        <f t="shared" si="63"/>
        <v>Listopad</v>
      </c>
      <c r="L786">
        <f t="shared" si="64"/>
        <v>0</v>
      </c>
    </row>
    <row r="787" spans="1:12" x14ac:dyDescent="0.25">
      <c r="A787" t="s">
        <v>54</v>
      </c>
      <c r="B787" t="s">
        <v>121</v>
      </c>
      <c r="C787" t="s">
        <v>17</v>
      </c>
      <c r="D787" s="1">
        <v>41958</v>
      </c>
      <c r="E787" s="1">
        <v>41961</v>
      </c>
      <c r="F787">
        <v>1116.5</v>
      </c>
      <c r="G787" t="str">
        <f t="shared" si="60"/>
        <v>PaulinaMaskor</v>
      </c>
      <c r="H787">
        <f>COUNTIF($G$2:G1786,G787)</f>
        <v>13</v>
      </c>
      <c r="I787">
        <f t="shared" si="61"/>
        <v>4</v>
      </c>
      <c r="J787">
        <f t="shared" si="62"/>
        <v>1218.5</v>
      </c>
      <c r="K787" t="str">
        <f t="shared" si="63"/>
        <v>Listopad</v>
      </c>
      <c r="L787">
        <f t="shared" si="64"/>
        <v>3</v>
      </c>
    </row>
    <row r="788" spans="1:12" x14ac:dyDescent="0.25">
      <c r="A788" t="s">
        <v>107</v>
      </c>
      <c r="B788" t="s">
        <v>108</v>
      </c>
      <c r="C788" t="s">
        <v>27</v>
      </c>
      <c r="D788" s="1">
        <v>41958</v>
      </c>
      <c r="E788" s="1">
        <v>41958</v>
      </c>
      <c r="F788">
        <v>442</v>
      </c>
      <c r="G788" t="str">
        <f t="shared" si="60"/>
        <v>KazimieraParczewska</v>
      </c>
      <c r="H788">
        <f>COUNTIF($G$2:G1787,G788)</f>
        <v>11</v>
      </c>
      <c r="I788">
        <f t="shared" si="61"/>
        <v>1</v>
      </c>
      <c r="J788">
        <f t="shared" si="62"/>
        <v>472</v>
      </c>
      <c r="K788" t="str">
        <f t="shared" si="63"/>
        <v>Listopad</v>
      </c>
      <c r="L788">
        <f t="shared" si="64"/>
        <v>0</v>
      </c>
    </row>
    <row r="789" spans="1:12" x14ac:dyDescent="0.25">
      <c r="A789" t="s">
        <v>166</v>
      </c>
      <c r="B789" t="s">
        <v>167</v>
      </c>
      <c r="C789" t="s">
        <v>47</v>
      </c>
      <c r="D789" s="1">
        <v>41958</v>
      </c>
      <c r="E789" s="1">
        <v>41959</v>
      </c>
      <c r="F789">
        <v>526.79999999999995</v>
      </c>
      <c r="G789" t="str">
        <f t="shared" si="60"/>
        <v>DariaParyska</v>
      </c>
      <c r="H789">
        <f>COUNTIF($G$2:G1788,G789)</f>
        <v>10</v>
      </c>
      <c r="I789">
        <f t="shared" si="61"/>
        <v>2</v>
      </c>
      <c r="J789">
        <f t="shared" si="62"/>
        <v>580.79999999999995</v>
      </c>
      <c r="K789" t="str">
        <f t="shared" si="63"/>
        <v>Listopad</v>
      </c>
      <c r="L789">
        <f t="shared" si="64"/>
        <v>1</v>
      </c>
    </row>
    <row r="790" spans="1:12" x14ac:dyDescent="0.25">
      <c r="A790" t="s">
        <v>36</v>
      </c>
      <c r="B790" t="s">
        <v>37</v>
      </c>
      <c r="C790" t="s">
        <v>19</v>
      </c>
      <c r="D790" s="1">
        <v>41958</v>
      </c>
      <c r="E790" s="1">
        <v>41961</v>
      </c>
      <c r="F790">
        <v>936.4</v>
      </c>
      <c r="G790" t="str">
        <f t="shared" si="60"/>
        <v>JanuaryPluta</v>
      </c>
      <c r="H790">
        <f>COUNTIF($G$2:G1789,G790)</f>
        <v>7</v>
      </c>
      <c r="I790">
        <f t="shared" si="61"/>
        <v>4</v>
      </c>
      <c r="J790">
        <f t="shared" si="62"/>
        <v>1038.4000000000001</v>
      </c>
      <c r="K790" t="str">
        <f t="shared" si="63"/>
        <v>Listopad</v>
      </c>
      <c r="L790">
        <f t="shared" si="64"/>
        <v>3</v>
      </c>
    </row>
    <row r="791" spans="1:12" x14ac:dyDescent="0.25">
      <c r="A791" t="s">
        <v>111</v>
      </c>
      <c r="B791" t="s">
        <v>112</v>
      </c>
      <c r="C791" t="s">
        <v>38</v>
      </c>
      <c r="D791" s="1">
        <v>41958</v>
      </c>
      <c r="E791" s="1">
        <v>41959</v>
      </c>
      <c r="F791">
        <v>407.8</v>
      </c>
      <c r="G791" t="str">
        <f t="shared" si="60"/>
        <v>GrzegorzPodolski</v>
      </c>
      <c r="H791">
        <f>COUNTIF($G$2:G1790,G791)</f>
        <v>14</v>
      </c>
      <c r="I791">
        <f t="shared" si="61"/>
        <v>2</v>
      </c>
      <c r="J791">
        <f t="shared" si="62"/>
        <v>461.8</v>
      </c>
      <c r="K791" t="str">
        <f t="shared" si="63"/>
        <v>Listopad</v>
      </c>
      <c r="L791">
        <f t="shared" si="64"/>
        <v>1</v>
      </c>
    </row>
    <row r="792" spans="1:12" x14ac:dyDescent="0.25">
      <c r="A792" t="s">
        <v>31</v>
      </c>
      <c r="B792" t="s">
        <v>77</v>
      </c>
      <c r="C792" t="s">
        <v>19</v>
      </c>
      <c r="D792" s="1">
        <v>41958</v>
      </c>
      <c r="E792" s="1">
        <v>41962</v>
      </c>
      <c r="F792">
        <v>1077.4000000000001</v>
      </c>
      <c r="G792" t="str">
        <f t="shared" si="60"/>
        <v>SebastianPuchacz</v>
      </c>
      <c r="H792">
        <f>COUNTIF($G$2:G1791,G792)</f>
        <v>12</v>
      </c>
      <c r="I792">
        <f t="shared" si="61"/>
        <v>5</v>
      </c>
      <c r="J792">
        <f t="shared" si="62"/>
        <v>1203.4000000000001</v>
      </c>
      <c r="K792" t="str">
        <f t="shared" si="63"/>
        <v>Listopad</v>
      </c>
      <c r="L792">
        <f t="shared" si="64"/>
        <v>4</v>
      </c>
    </row>
    <row r="793" spans="1:12" x14ac:dyDescent="0.25">
      <c r="A793" t="s">
        <v>15</v>
      </c>
      <c r="B793" t="s">
        <v>96</v>
      </c>
      <c r="C793" t="s">
        <v>38</v>
      </c>
      <c r="D793" s="1">
        <v>41958</v>
      </c>
      <c r="E793" s="1">
        <v>41959</v>
      </c>
      <c r="F793">
        <v>407.8</v>
      </c>
      <c r="G793" t="str">
        <f t="shared" si="60"/>
        <v>PiotrSworacz</v>
      </c>
      <c r="H793">
        <f>COUNTIF($G$2:G1792,G793)</f>
        <v>10</v>
      </c>
      <c r="I793">
        <f t="shared" si="61"/>
        <v>2</v>
      </c>
      <c r="J793">
        <f t="shared" si="62"/>
        <v>461.8</v>
      </c>
      <c r="K793" t="str">
        <f t="shared" si="63"/>
        <v>Listopad</v>
      </c>
      <c r="L793">
        <f t="shared" si="64"/>
        <v>1</v>
      </c>
    </row>
    <row r="794" spans="1:12" x14ac:dyDescent="0.25">
      <c r="A794" t="s">
        <v>122</v>
      </c>
      <c r="B794" t="s">
        <v>123</v>
      </c>
      <c r="C794" t="s">
        <v>30</v>
      </c>
      <c r="D794" s="1">
        <v>41959</v>
      </c>
      <c r="E794" s="1">
        <v>41960</v>
      </c>
      <c r="F794">
        <v>331.5</v>
      </c>
      <c r="G794" t="str">
        <f t="shared" si="60"/>
        <v>DominikaBodera</v>
      </c>
      <c r="H794">
        <f>COUNTIF($G$2:G1793,G794)</f>
        <v>13</v>
      </c>
      <c r="I794">
        <f t="shared" si="61"/>
        <v>2</v>
      </c>
      <c r="J794">
        <f t="shared" si="62"/>
        <v>385.5</v>
      </c>
      <c r="K794" t="str">
        <f t="shared" si="63"/>
        <v>Listopad</v>
      </c>
      <c r="L794">
        <f t="shared" si="64"/>
        <v>1</v>
      </c>
    </row>
    <row r="795" spans="1:12" x14ac:dyDescent="0.25">
      <c r="A795" t="s">
        <v>131</v>
      </c>
      <c r="B795" t="s">
        <v>154</v>
      </c>
      <c r="C795" t="s">
        <v>38</v>
      </c>
      <c r="D795" s="1">
        <v>41959</v>
      </c>
      <c r="E795" s="1">
        <v>41960</v>
      </c>
      <c r="F795">
        <v>407.8</v>
      </c>
      <c r="G795" t="str">
        <f t="shared" si="60"/>
        <v>WiktorBudzis</v>
      </c>
      <c r="H795">
        <f>COUNTIF($G$2:G1794,G795)</f>
        <v>12</v>
      </c>
      <c r="I795">
        <f t="shared" si="61"/>
        <v>2</v>
      </c>
      <c r="J795">
        <f t="shared" si="62"/>
        <v>461.8</v>
      </c>
      <c r="K795" t="str">
        <f t="shared" si="63"/>
        <v>Listopad</v>
      </c>
      <c r="L795">
        <f t="shared" si="64"/>
        <v>1</v>
      </c>
    </row>
    <row r="796" spans="1:12" x14ac:dyDescent="0.25">
      <c r="A796" t="s">
        <v>54</v>
      </c>
      <c r="B796" t="s">
        <v>81</v>
      </c>
      <c r="C796" t="s">
        <v>66</v>
      </c>
      <c r="D796" s="1">
        <v>41959</v>
      </c>
      <c r="E796" s="1">
        <v>41960</v>
      </c>
      <c r="F796">
        <v>485.7</v>
      </c>
      <c r="G796" t="str">
        <f t="shared" si="60"/>
        <v>PaulinaChorzowska</v>
      </c>
      <c r="H796">
        <f>COUNTIF($G$2:G1795,G796)</f>
        <v>10</v>
      </c>
      <c r="I796">
        <f t="shared" si="61"/>
        <v>2</v>
      </c>
      <c r="J796">
        <f t="shared" si="62"/>
        <v>539.70000000000005</v>
      </c>
      <c r="K796" t="str">
        <f t="shared" si="63"/>
        <v>Listopad</v>
      </c>
      <c r="L796">
        <f t="shared" si="64"/>
        <v>1</v>
      </c>
    </row>
    <row r="797" spans="1:12" x14ac:dyDescent="0.25">
      <c r="A797" t="s">
        <v>22</v>
      </c>
      <c r="B797" t="s">
        <v>172</v>
      </c>
      <c r="C797" t="s">
        <v>72</v>
      </c>
      <c r="D797" s="1">
        <v>41959</v>
      </c>
      <c r="E797" s="1">
        <v>41963</v>
      </c>
      <c r="F797">
        <v>1290.7</v>
      </c>
      <c r="G797" t="str">
        <f t="shared" si="60"/>
        <v>PatrycjaCzarnoleska</v>
      </c>
      <c r="H797">
        <f>COUNTIF($G$2:G1796,G797)</f>
        <v>15</v>
      </c>
      <c r="I797">
        <f t="shared" si="61"/>
        <v>5</v>
      </c>
      <c r="J797">
        <f t="shared" si="62"/>
        <v>1416.7</v>
      </c>
      <c r="K797" t="str">
        <f t="shared" si="63"/>
        <v>Listopad</v>
      </c>
      <c r="L797">
        <f t="shared" si="64"/>
        <v>4</v>
      </c>
    </row>
    <row r="798" spans="1:12" x14ac:dyDescent="0.25">
      <c r="A798" t="s">
        <v>9</v>
      </c>
      <c r="B798" t="s">
        <v>10</v>
      </c>
      <c r="C798" t="s">
        <v>30</v>
      </c>
      <c r="D798" s="1">
        <v>41959</v>
      </c>
      <c r="E798" s="1">
        <v>41961</v>
      </c>
      <c r="F798">
        <v>450.5</v>
      </c>
      <c r="G798" t="str">
        <f t="shared" si="60"/>
        <v>JustynaKolska</v>
      </c>
      <c r="H798">
        <f>COUNTIF($G$2:G1797,G798)</f>
        <v>8</v>
      </c>
      <c r="I798">
        <f t="shared" si="61"/>
        <v>3</v>
      </c>
      <c r="J798">
        <f t="shared" si="62"/>
        <v>528.5</v>
      </c>
      <c r="K798" t="str">
        <f t="shared" si="63"/>
        <v>Listopad</v>
      </c>
      <c r="L798">
        <f t="shared" si="64"/>
        <v>2</v>
      </c>
    </row>
    <row r="799" spans="1:12" x14ac:dyDescent="0.25">
      <c r="A799" t="s">
        <v>9</v>
      </c>
      <c r="B799" t="s">
        <v>103</v>
      </c>
      <c r="C799" t="s">
        <v>17</v>
      </c>
      <c r="D799" s="1">
        <v>41959</v>
      </c>
      <c r="E799" s="1">
        <v>41961</v>
      </c>
      <c r="F799">
        <v>911.5</v>
      </c>
      <c r="G799" t="str">
        <f t="shared" si="60"/>
        <v>JustynaLaska</v>
      </c>
      <c r="H799">
        <f>COUNTIF($G$2:G1798,G799)</f>
        <v>15</v>
      </c>
      <c r="I799">
        <f t="shared" si="61"/>
        <v>3</v>
      </c>
      <c r="J799">
        <f t="shared" si="62"/>
        <v>989.5</v>
      </c>
      <c r="K799" t="str">
        <f t="shared" si="63"/>
        <v>Listopad</v>
      </c>
      <c r="L799">
        <f t="shared" si="64"/>
        <v>2</v>
      </c>
    </row>
    <row r="800" spans="1:12" x14ac:dyDescent="0.25">
      <c r="A800" t="s">
        <v>156</v>
      </c>
      <c r="B800" t="s">
        <v>157</v>
      </c>
      <c r="C800" t="s">
        <v>59</v>
      </c>
      <c r="D800" s="1">
        <v>41959</v>
      </c>
      <c r="E800" s="1">
        <v>41962</v>
      </c>
      <c r="F800">
        <v>919</v>
      </c>
      <c r="G800" t="str">
        <f t="shared" si="60"/>
        <v>IrmaOpoczna</v>
      </c>
      <c r="H800">
        <f>COUNTIF($G$2:G1799,G800)</f>
        <v>9</v>
      </c>
      <c r="I800">
        <f t="shared" si="61"/>
        <v>4</v>
      </c>
      <c r="J800">
        <f t="shared" si="62"/>
        <v>1021</v>
      </c>
      <c r="K800" t="str">
        <f t="shared" si="63"/>
        <v>Listopad</v>
      </c>
      <c r="L800">
        <f t="shared" si="64"/>
        <v>3</v>
      </c>
    </row>
    <row r="801" spans="1:12" x14ac:dyDescent="0.25">
      <c r="A801" t="s">
        <v>158</v>
      </c>
      <c r="B801" t="s">
        <v>159</v>
      </c>
      <c r="C801" t="s">
        <v>19</v>
      </c>
      <c r="D801" s="1">
        <v>41959</v>
      </c>
      <c r="E801" s="1">
        <v>41960</v>
      </c>
      <c r="F801">
        <v>654.4</v>
      </c>
      <c r="G801" t="str">
        <f t="shared" si="60"/>
        <v>KrystynaPleszewska</v>
      </c>
      <c r="H801">
        <f>COUNTIF($G$2:G1800,G801)</f>
        <v>8</v>
      </c>
      <c r="I801">
        <f t="shared" si="61"/>
        <v>2</v>
      </c>
      <c r="J801">
        <f t="shared" si="62"/>
        <v>708.4</v>
      </c>
      <c r="K801" t="str">
        <f t="shared" si="63"/>
        <v>Listopad</v>
      </c>
      <c r="L801">
        <f t="shared" si="64"/>
        <v>1</v>
      </c>
    </row>
    <row r="802" spans="1:12" x14ac:dyDescent="0.25">
      <c r="A802" t="s">
        <v>9</v>
      </c>
      <c r="B802" t="s">
        <v>18</v>
      </c>
      <c r="C802" t="s">
        <v>47</v>
      </c>
      <c r="D802" s="1">
        <v>41959</v>
      </c>
      <c r="E802" s="1">
        <v>41960</v>
      </c>
      <c r="F802">
        <v>526.79999999999995</v>
      </c>
      <c r="G802" t="str">
        <f t="shared" si="60"/>
        <v>JustynaTracz</v>
      </c>
      <c r="H802">
        <f>COUNTIF($G$2:G1801,G802)</f>
        <v>13</v>
      </c>
      <c r="I802">
        <f t="shared" si="61"/>
        <v>2</v>
      </c>
      <c r="J802">
        <f t="shared" si="62"/>
        <v>580.79999999999995</v>
      </c>
      <c r="K802" t="str">
        <f t="shared" si="63"/>
        <v>Listopad</v>
      </c>
      <c r="L802">
        <f t="shared" si="64"/>
        <v>1</v>
      </c>
    </row>
    <row r="803" spans="1:12" x14ac:dyDescent="0.25">
      <c r="A803" t="s">
        <v>115</v>
      </c>
      <c r="B803" t="s">
        <v>140</v>
      </c>
      <c r="C803" t="s">
        <v>66</v>
      </c>
      <c r="D803" s="1">
        <v>41960</v>
      </c>
      <c r="E803" s="1">
        <v>41960</v>
      </c>
      <c r="F803">
        <v>307.7</v>
      </c>
      <c r="G803" t="str">
        <f t="shared" si="60"/>
        <v>AnnaKaliska</v>
      </c>
      <c r="H803">
        <f>COUNTIF($G$2:G1802,G803)</f>
        <v>15</v>
      </c>
      <c r="I803">
        <f t="shared" si="61"/>
        <v>1</v>
      </c>
      <c r="J803">
        <f t="shared" si="62"/>
        <v>337.7</v>
      </c>
      <c r="K803" t="str">
        <f t="shared" si="63"/>
        <v>Listopad</v>
      </c>
      <c r="L803">
        <f t="shared" si="64"/>
        <v>0</v>
      </c>
    </row>
    <row r="804" spans="1:12" x14ac:dyDescent="0.25">
      <c r="A804" t="s">
        <v>164</v>
      </c>
      <c r="B804" t="s">
        <v>165</v>
      </c>
      <c r="C804" t="s">
        <v>38</v>
      </c>
      <c r="D804" s="1">
        <v>41960</v>
      </c>
      <c r="E804" s="1">
        <v>41960</v>
      </c>
      <c r="F804">
        <v>278.8</v>
      </c>
      <c r="G804" t="str">
        <f t="shared" si="60"/>
        <v>AlbertMarakasz</v>
      </c>
      <c r="H804">
        <f>COUNTIF($G$2:G1803,G804)</f>
        <v>14</v>
      </c>
      <c r="I804">
        <f t="shared" si="61"/>
        <v>1</v>
      </c>
      <c r="J804">
        <f t="shared" si="62"/>
        <v>308.8</v>
      </c>
      <c r="K804" t="str">
        <f t="shared" si="63"/>
        <v>Listopad</v>
      </c>
      <c r="L804">
        <f t="shared" si="64"/>
        <v>0</v>
      </c>
    </row>
    <row r="805" spans="1:12" x14ac:dyDescent="0.25">
      <c r="A805" t="s">
        <v>113</v>
      </c>
      <c r="B805" t="s">
        <v>114</v>
      </c>
      <c r="C805" t="s">
        <v>8</v>
      </c>
      <c r="D805" s="1">
        <v>41960</v>
      </c>
      <c r="E805" s="1">
        <v>41962</v>
      </c>
      <c r="F805">
        <v>1102</v>
      </c>
      <c r="G805" t="str">
        <f t="shared" si="60"/>
        <v>TomaszRzepka</v>
      </c>
      <c r="H805">
        <f>COUNTIF($G$2:G1804,G805)</f>
        <v>17</v>
      </c>
      <c r="I805">
        <f t="shared" si="61"/>
        <v>3</v>
      </c>
      <c r="J805">
        <f t="shared" si="62"/>
        <v>1180</v>
      </c>
      <c r="K805" t="str">
        <f t="shared" si="63"/>
        <v>Listopad</v>
      </c>
      <c r="L805">
        <f t="shared" si="64"/>
        <v>2</v>
      </c>
    </row>
    <row r="806" spans="1:12" x14ac:dyDescent="0.25">
      <c r="A806" t="s">
        <v>93</v>
      </c>
      <c r="B806" t="s">
        <v>94</v>
      </c>
      <c r="C806" t="s">
        <v>11</v>
      </c>
      <c r="D806" s="1">
        <v>41960</v>
      </c>
      <c r="E806" s="1">
        <v>41962</v>
      </c>
      <c r="F806">
        <v>434.4</v>
      </c>
      <c r="G806" t="str">
        <f t="shared" si="60"/>
        <v>ZofiaSeredycka</v>
      </c>
      <c r="H806">
        <f>COUNTIF($G$2:G1805,G806)</f>
        <v>15</v>
      </c>
      <c r="I806">
        <f t="shared" si="61"/>
        <v>3</v>
      </c>
      <c r="J806">
        <f t="shared" si="62"/>
        <v>512.4</v>
      </c>
      <c r="K806" t="str">
        <f t="shared" si="63"/>
        <v>Listopad</v>
      </c>
      <c r="L806">
        <f t="shared" si="64"/>
        <v>2</v>
      </c>
    </row>
    <row r="807" spans="1:12" x14ac:dyDescent="0.25">
      <c r="A807" t="s">
        <v>70</v>
      </c>
      <c r="B807" t="s">
        <v>117</v>
      </c>
      <c r="C807" t="s">
        <v>8</v>
      </c>
      <c r="D807" s="1">
        <v>41960</v>
      </c>
      <c r="E807" s="1">
        <v>41960</v>
      </c>
      <c r="F807">
        <v>680</v>
      </c>
      <c r="G807" t="str">
        <f t="shared" si="60"/>
        <v>MarekTrzeski</v>
      </c>
      <c r="H807">
        <f>COUNTIF($G$2:G1806,G807)</f>
        <v>9</v>
      </c>
      <c r="I807">
        <f t="shared" si="61"/>
        <v>1</v>
      </c>
      <c r="J807">
        <f t="shared" si="62"/>
        <v>710</v>
      </c>
      <c r="K807" t="str">
        <f t="shared" si="63"/>
        <v>Listopad</v>
      </c>
      <c r="L807">
        <f t="shared" si="64"/>
        <v>0</v>
      </c>
    </row>
    <row r="808" spans="1:12" x14ac:dyDescent="0.25">
      <c r="A808" t="s">
        <v>128</v>
      </c>
      <c r="B808" t="s">
        <v>129</v>
      </c>
      <c r="C808" t="s">
        <v>27</v>
      </c>
      <c r="D808" s="1">
        <v>41961</v>
      </c>
      <c r="E808" s="1">
        <v>41961</v>
      </c>
      <c r="F808">
        <v>442</v>
      </c>
      <c r="G808" t="str">
        <f t="shared" si="60"/>
        <v>JaninaBolanowska</v>
      </c>
      <c r="H808">
        <f>COUNTIF($G$2:G1807,G808)</f>
        <v>8</v>
      </c>
      <c r="I808">
        <f t="shared" si="61"/>
        <v>1</v>
      </c>
      <c r="J808">
        <f t="shared" si="62"/>
        <v>472</v>
      </c>
      <c r="K808" t="str">
        <f t="shared" si="63"/>
        <v>Listopad</v>
      </c>
      <c r="L808">
        <f t="shared" si="64"/>
        <v>0</v>
      </c>
    </row>
    <row r="809" spans="1:12" x14ac:dyDescent="0.25">
      <c r="A809" t="s">
        <v>28</v>
      </c>
      <c r="B809" t="s">
        <v>60</v>
      </c>
      <c r="C809" t="s">
        <v>66</v>
      </c>
      <c r="D809" s="1">
        <v>41961</v>
      </c>
      <c r="E809" s="1">
        <v>41961</v>
      </c>
      <c r="F809">
        <v>307.7</v>
      </c>
      <c r="G809" t="str">
        <f t="shared" si="60"/>
        <v>MarzenaGrab</v>
      </c>
      <c r="H809">
        <f>COUNTIF($G$2:G1808,G809)</f>
        <v>12</v>
      </c>
      <c r="I809">
        <f t="shared" si="61"/>
        <v>1</v>
      </c>
      <c r="J809">
        <f t="shared" si="62"/>
        <v>337.7</v>
      </c>
      <c r="K809" t="str">
        <f t="shared" si="63"/>
        <v>Listopad</v>
      </c>
      <c r="L809">
        <f t="shared" si="64"/>
        <v>0</v>
      </c>
    </row>
    <row r="810" spans="1:12" x14ac:dyDescent="0.25">
      <c r="A810" t="s">
        <v>9</v>
      </c>
      <c r="B810" t="s">
        <v>69</v>
      </c>
      <c r="C810" t="s">
        <v>27</v>
      </c>
      <c r="D810" s="1">
        <v>41961</v>
      </c>
      <c r="E810" s="1">
        <v>41961</v>
      </c>
      <c r="F810">
        <v>442</v>
      </c>
      <c r="G810" t="str">
        <f t="shared" si="60"/>
        <v>JustynaKrynicka</v>
      </c>
      <c r="H810">
        <f>COUNTIF($G$2:G1809,G810)</f>
        <v>13</v>
      </c>
      <c r="I810">
        <f t="shared" si="61"/>
        <v>1</v>
      </c>
      <c r="J810">
        <f t="shared" si="62"/>
        <v>472</v>
      </c>
      <c r="K810" t="str">
        <f t="shared" si="63"/>
        <v>Listopad</v>
      </c>
      <c r="L810">
        <f t="shared" si="64"/>
        <v>0</v>
      </c>
    </row>
    <row r="811" spans="1:12" x14ac:dyDescent="0.25">
      <c r="A811" t="s">
        <v>82</v>
      </c>
      <c r="B811" t="s">
        <v>125</v>
      </c>
      <c r="C811" t="s">
        <v>72</v>
      </c>
      <c r="D811" s="1">
        <v>41962</v>
      </c>
      <c r="E811" s="1">
        <v>41962</v>
      </c>
      <c r="F811">
        <v>494.7</v>
      </c>
      <c r="G811" t="str">
        <f t="shared" si="60"/>
        <v>KornelHenrykowski</v>
      </c>
      <c r="H811">
        <f>COUNTIF($G$2:G1810,G811)</f>
        <v>13</v>
      </c>
      <c r="I811">
        <f t="shared" si="61"/>
        <v>1</v>
      </c>
      <c r="J811">
        <f t="shared" si="62"/>
        <v>524.70000000000005</v>
      </c>
      <c r="K811" t="str">
        <f t="shared" si="63"/>
        <v>Listopad</v>
      </c>
      <c r="L811">
        <f t="shared" si="64"/>
        <v>0</v>
      </c>
    </row>
    <row r="812" spans="1:12" x14ac:dyDescent="0.25">
      <c r="A812" t="s">
        <v>168</v>
      </c>
      <c r="B812" t="s">
        <v>169</v>
      </c>
      <c r="C812" t="s">
        <v>11</v>
      </c>
      <c r="D812" s="1">
        <v>41962</v>
      </c>
      <c r="E812" s="1">
        <v>41962</v>
      </c>
      <c r="F812">
        <v>156.4</v>
      </c>
      <c r="G812" t="str">
        <f t="shared" si="60"/>
        <v>MarcinJarskarski</v>
      </c>
      <c r="H812">
        <f>COUNTIF($G$2:G1811,G812)</f>
        <v>11</v>
      </c>
      <c r="I812">
        <f t="shared" si="61"/>
        <v>1</v>
      </c>
      <c r="J812">
        <f t="shared" si="62"/>
        <v>186.4</v>
      </c>
      <c r="K812" t="str">
        <f t="shared" si="63"/>
        <v>Listopad</v>
      </c>
      <c r="L812">
        <f t="shared" si="64"/>
        <v>0</v>
      </c>
    </row>
    <row r="813" spans="1:12" x14ac:dyDescent="0.25">
      <c r="A813" t="s">
        <v>134</v>
      </c>
      <c r="B813" t="s">
        <v>135</v>
      </c>
      <c r="C813" t="s">
        <v>27</v>
      </c>
      <c r="D813" s="1">
        <v>41962</v>
      </c>
      <c r="E813" s="1">
        <v>41962</v>
      </c>
      <c r="F813">
        <v>442</v>
      </c>
      <c r="G813" t="str">
        <f t="shared" si="60"/>
        <v>ZuzannaKowalska</v>
      </c>
      <c r="H813">
        <f>COUNTIF($G$2:G1812,G813)</f>
        <v>8</v>
      </c>
      <c r="I813">
        <f t="shared" si="61"/>
        <v>1</v>
      </c>
      <c r="J813">
        <f t="shared" si="62"/>
        <v>472</v>
      </c>
      <c r="K813" t="str">
        <f t="shared" si="63"/>
        <v>Listopad</v>
      </c>
      <c r="L813">
        <f t="shared" si="64"/>
        <v>0</v>
      </c>
    </row>
    <row r="814" spans="1:12" x14ac:dyDescent="0.25">
      <c r="A814" t="s">
        <v>164</v>
      </c>
      <c r="B814" t="s">
        <v>165</v>
      </c>
      <c r="C814" t="s">
        <v>17</v>
      </c>
      <c r="D814" s="1">
        <v>41962</v>
      </c>
      <c r="E814" s="1">
        <v>41962</v>
      </c>
      <c r="F814">
        <v>501.5</v>
      </c>
      <c r="G814" t="str">
        <f t="shared" si="60"/>
        <v>AlbertMarakasz</v>
      </c>
      <c r="H814">
        <f>COUNTIF($G$2:G1813,G814)</f>
        <v>14</v>
      </c>
      <c r="I814">
        <f t="shared" si="61"/>
        <v>1</v>
      </c>
      <c r="J814">
        <f t="shared" si="62"/>
        <v>531.5</v>
      </c>
      <c r="K814" t="str">
        <f t="shared" si="63"/>
        <v>Listopad</v>
      </c>
      <c r="L814">
        <f t="shared" si="64"/>
        <v>0</v>
      </c>
    </row>
    <row r="815" spans="1:12" x14ac:dyDescent="0.25">
      <c r="A815" t="s">
        <v>61</v>
      </c>
      <c r="B815" t="s">
        <v>62</v>
      </c>
      <c r="C815" t="s">
        <v>19</v>
      </c>
      <c r="D815" s="1">
        <v>41963</v>
      </c>
      <c r="E815" s="1">
        <v>41964</v>
      </c>
      <c r="F815">
        <v>654.4</v>
      </c>
      <c r="G815" t="str">
        <f t="shared" si="60"/>
        <v>AmadeuszHelski</v>
      </c>
      <c r="H815">
        <f>COUNTIF($G$2:G1814,G815)</f>
        <v>9</v>
      </c>
      <c r="I815">
        <f t="shared" si="61"/>
        <v>2</v>
      </c>
      <c r="J815">
        <f t="shared" si="62"/>
        <v>708.4</v>
      </c>
      <c r="K815" t="str">
        <f t="shared" si="63"/>
        <v>Listopad</v>
      </c>
      <c r="L815">
        <f t="shared" si="64"/>
        <v>1</v>
      </c>
    </row>
    <row r="816" spans="1:12" x14ac:dyDescent="0.25">
      <c r="A816" t="s">
        <v>6</v>
      </c>
      <c r="B816" t="s">
        <v>56</v>
      </c>
      <c r="C816" t="s">
        <v>59</v>
      </c>
      <c r="D816" s="1">
        <v>41963</v>
      </c>
      <c r="E816" s="1">
        <v>41963</v>
      </c>
      <c r="F816">
        <v>442</v>
      </c>
      <c r="G816" t="str">
        <f t="shared" si="60"/>
        <v>KarolinaJanes</v>
      </c>
      <c r="H816">
        <f>COUNTIF($G$2:G1815,G816)</f>
        <v>12</v>
      </c>
      <c r="I816">
        <f t="shared" si="61"/>
        <v>1</v>
      </c>
      <c r="J816">
        <f t="shared" si="62"/>
        <v>472</v>
      </c>
      <c r="K816" t="str">
        <f t="shared" si="63"/>
        <v>Listopad</v>
      </c>
      <c r="L816">
        <f t="shared" si="64"/>
        <v>0</v>
      </c>
    </row>
    <row r="817" spans="1:12" x14ac:dyDescent="0.25">
      <c r="A817" t="s">
        <v>15</v>
      </c>
      <c r="B817" t="s">
        <v>96</v>
      </c>
      <c r="C817" t="s">
        <v>30</v>
      </c>
      <c r="D817" s="1">
        <v>41963</v>
      </c>
      <c r="E817" s="1">
        <v>41963</v>
      </c>
      <c r="F817">
        <v>212.5</v>
      </c>
      <c r="G817" t="str">
        <f t="shared" si="60"/>
        <v>PiotrSworacz</v>
      </c>
      <c r="H817">
        <f>COUNTIF($G$2:G1816,G817)</f>
        <v>10</v>
      </c>
      <c r="I817">
        <f t="shared" si="61"/>
        <v>1</v>
      </c>
      <c r="J817">
        <f t="shared" si="62"/>
        <v>242.5</v>
      </c>
      <c r="K817" t="str">
        <f t="shared" si="63"/>
        <v>Listopad</v>
      </c>
      <c r="L817">
        <f t="shared" si="64"/>
        <v>0</v>
      </c>
    </row>
    <row r="818" spans="1:12" x14ac:dyDescent="0.25">
      <c r="A818" t="s">
        <v>54</v>
      </c>
      <c r="B818" t="s">
        <v>55</v>
      </c>
      <c r="C818" t="s">
        <v>27</v>
      </c>
      <c r="D818" s="1">
        <v>41964</v>
      </c>
      <c r="E818" s="1">
        <v>41965</v>
      </c>
      <c r="F818">
        <v>570</v>
      </c>
      <c r="G818" t="str">
        <f t="shared" si="60"/>
        <v>PaulinaBasala</v>
      </c>
      <c r="H818">
        <f>COUNTIF($G$2:G1817,G818)</f>
        <v>8</v>
      </c>
      <c r="I818">
        <f t="shared" si="61"/>
        <v>2</v>
      </c>
      <c r="J818">
        <f t="shared" si="62"/>
        <v>624</v>
      </c>
      <c r="K818" t="str">
        <f t="shared" si="63"/>
        <v>Listopad</v>
      </c>
      <c r="L818">
        <f t="shared" si="64"/>
        <v>1</v>
      </c>
    </row>
    <row r="819" spans="1:12" x14ac:dyDescent="0.25">
      <c r="A819" t="s">
        <v>131</v>
      </c>
      <c r="B819" t="s">
        <v>154</v>
      </c>
      <c r="C819" t="s">
        <v>38</v>
      </c>
      <c r="D819" s="1">
        <v>41964</v>
      </c>
      <c r="E819" s="1">
        <v>41965</v>
      </c>
      <c r="F819">
        <v>407.8</v>
      </c>
      <c r="G819" t="str">
        <f t="shared" si="60"/>
        <v>WiktorBudzis</v>
      </c>
      <c r="H819">
        <f>COUNTIF($G$2:G1818,G819)</f>
        <v>12</v>
      </c>
      <c r="I819">
        <f t="shared" si="61"/>
        <v>2</v>
      </c>
      <c r="J819">
        <f t="shared" si="62"/>
        <v>461.8</v>
      </c>
      <c r="K819" t="str">
        <f t="shared" si="63"/>
        <v>Listopad</v>
      </c>
      <c r="L819">
        <f t="shared" si="64"/>
        <v>1</v>
      </c>
    </row>
    <row r="820" spans="1:12" x14ac:dyDescent="0.25">
      <c r="A820" t="s">
        <v>25</v>
      </c>
      <c r="B820" t="s">
        <v>67</v>
      </c>
      <c r="C820" t="s">
        <v>30</v>
      </c>
      <c r="D820" s="1">
        <v>41965</v>
      </c>
      <c r="E820" s="1">
        <v>41969</v>
      </c>
      <c r="F820">
        <v>688.5</v>
      </c>
      <c r="G820" t="str">
        <f t="shared" si="60"/>
        <v>JerzyDusznicki</v>
      </c>
      <c r="H820">
        <f>COUNTIF($G$2:G1819,G820)</f>
        <v>13</v>
      </c>
      <c r="I820">
        <f t="shared" si="61"/>
        <v>5</v>
      </c>
      <c r="J820">
        <f t="shared" si="62"/>
        <v>814.5</v>
      </c>
      <c r="K820" t="str">
        <f t="shared" si="63"/>
        <v>Listopad</v>
      </c>
      <c r="L820">
        <f t="shared" si="64"/>
        <v>4</v>
      </c>
    </row>
    <row r="821" spans="1:12" x14ac:dyDescent="0.25">
      <c r="A821" t="s">
        <v>9</v>
      </c>
      <c r="B821" t="s">
        <v>103</v>
      </c>
      <c r="C821" t="s">
        <v>11</v>
      </c>
      <c r="D821" s="1">
        <v>41965</v>
      </c>
      <c r="E821" s="1">
        <v>41965</v>
      </c>
      <c r="F821">
        <v>156.4</v>
      </c>
      <c r="G821" t="str">
        <f t="shared" si="60"/>
        <v>JustynaLaska</v>
      </c>
      <c r="H821">
        <f>COUNTIF($G$2:G1820,G821)</f>
        <v>15</v>
      </c>
      <c r="I821">
        <f t="shared" si="61"/>
        <v>1</v>
      </c>
      <c r="J821">
        <f t="shared" si="62"/>
        <v>186.4</v>
      </c>
      <c r="K821" t="str">
        <f t="shared" si="63"/>
        <v>Listopad</v>
      </c>
      <c r="L821">
        <f t="shared" si="64"/>
        <v>0</v>
      </c>
    </row>
    <row r="822" spans="1:12" x14ac:dyDescent="0.25">
      <c r="A822" t="s">
        <v>143</v>
      </c>
      <c r="B822" t="s">
        <v>144</v>
      </c>
      <c r="C822" t="s">
        <v>72</v>
      </c>
      <c r="D822" s="1">
        <v>41965</v>
      </c>
      <c r="E822" s="1">
        <v>41966</v>
      </c>
      <c r="F822">
        <v>693.7</v>
      </c>
      <c r="G822" t="str">
        <f t="shared" si="60"/>
        <v>BogumiLubelski</v>
      </c>
      <c r="H822">
        <f>COUNTIF($G$2:G1821,G822)</f>
        <v>12</v>
      </c>
      <c r="I822">
        <f t="shared" si="61"/>
        <v>2</v>
      </c>
      <c r="J822">
        <f t="shared" si="62"/>
        <v>747.7</v>
      </c>
      <c r="K822" t="str">
        <f t="shared" si="63"/>
        <v>Listopad</v>
      </c>
      <c r="L822">
        <f t="shared" si="64"/>
        <v>1</v>
      </c>
    </row>
    <row r="823" spans="1:12" x14ac:dyDescent="0.25">
      <c r="A823" t="s">
        <v>164</v>
      </c>
      <c r="B823" t="s">
        <v>165</v>
      </c>
      <c r="C823" t="s">
        <v>72</v>
      </c>
      <c r="D823" s="1">
        <v>41965</v>
      </c>
      <c r="E823" s="1">
        <v>41965</v>
      </c>
      <c r="F823">
        <v>494.7</v>
      </c>
      <c r="G823" t="str">
        <f t="shared" si="60"/>
        <v>AlbertMarakasz</v>
      </c>
      <c r="H823">
        <f>COUNTIF($G$2:G1822,G823)</f>
        <v>14</v>
      </c>
      <c r="I823">
        <f t="shared" si="61"/>
        <v>1</v>
      </c>
      <c r="J823">
        <f t="shared" si="62"/>
        <v>524.70000000000005</v>
      </c>
      <c r="K823" t="str">
        <f t="shared" si="63"/>
        <v>Listopad</v>
      </c>
      <c r="L823">
        <f t="shared" si="64"/>
        <v>0</v>
      </c>
    </row>
    <row r="824" spans="1:12" x14ac:dyDescent="0.25">
      <c r="A824" t="s">
        <v>158</v>
      </c>
      <c r="B824" t="s">
        <v>159</v>
      </c>
      <c r="C824" t="s">
        <v>17</v>
      </c>
      <c r="D824" s="1">
        <v>41965</v>
      </c>
      <c r="E824" s="1">
        <v>41968</v>
      </c>
      <c r="F824">
        <v>1116.5</v>
      </c>
      <c r="G824" t="str">
        <f t="shared" si="60"/>
        <v>KrystynaPleszewska</v>
      </c>
      <c r="H824">
        <f>COUNTIF($G$2:G1823,G824)</f>
        <v>8</v>
      </c>
      <c r="I824">
        <f t="shared" si="61"/>
        <v>4</v>
      </c>
      <c r="J824">
        <f t="shared" si="62"/>
        <v>1218.5</v>
      </c>
      <c r="K824" t="str">
        <f t="shared" si="63"/>
        <v>Listopad</v>
      </c>
      <c r="L824">
        <f t="shared" si="64"/>
        <v>3</v>
      </c>
    </row>
    <row r="825" spans="1:12" x14ac:dyDescent="0.25">
      <c r="A825" t="s">
        <v>89</v>
      </c>
      <c r="B825" t="s">
        <v>90</v>
      </c>
      <c r="C825" t="s">
        <v>8</v>
      </c>
      <c r="D825" s="1">
        <v>41965</v>
      </c>
      <c r="E825" s="1">
        <v>41966</v>
      </c>
      <c r="F825">
        <v>891</v>
      </c>
      <c r="G825" t="str">
        <f t="shared" si="60"/>
        <v>NarcyzPolanicki</v>
      </c>
      <c r="H825">
        <f>COUNTIF($G$2:G1824,G825)</f>
        <v>6</v>
      </c>
      <c r="I825">
        <f t="shared" si="61"/>
        <v>2</v>
      </c>
      <c r="J825">
        <f t="shared" si="62"/>
        <v>945</v>
      </c>
      <c r="K825" t="str">
        <f t="shared" si="63"/>
        <v>Listopad</v>
      </c>
      <c r="L825">
        <f t="shared" si="64"/>
        <v>1</v>
      </c>
    </row>
    <row r="826" spans="1:12" x14ac:dyDescent="0.25">
      <c r="A826" t="s">
        <v>115</v>
      </c>
      <c r="B826" t="s">
        <v>116</v>
      </c>
      <c r="C826" t="s">
        <v>24</v>
      </c>
      <c r="D826" s="1">
        <v>41965</v>
      </c>
      <c r="E826" s="1">
        <v>41968</v>
      </c>
      <c r="F826">
        <v>737.7</v>
      </c>
      <c r="G826" t="str">
        <f t="shared" si="60"/>
        <v>AnnaSobecka</v>
      </c>
      <c r="H826">
        <f>COUNTIF($G$2:G1825,G826)</f>
        <v>9</v>
      </c>
      <c r="I826">
        <f t="shared" si="61"/>
        <v>4</v>
      </c>
      <c r="J826">
        <f t="shared" si="62"/>
        <v>839.7</v>
      </c>
      <c r="K826" t="str">
        <f t="shared" si="63"/>
        <v>Listopad</v>
      </c>
      <c r="L826">
        <f t="shared" si="64"/>
        <v>3</v>
      </c>
    </row>
    <row r="827" spans="1:12" x14ac:dyDescent="0.25">
      <c r="A827" t="s">
        <v>115</v>
      </c>
      <c r="B827" t="s">
        <v>153</v>
      </c>
      <c r="C827" t="s">
        <v>19</v>
      </c>
      <c r="D827" s="1">
        <v>41966</v>
      </c>
      <c r="E827" s="1">
        <v>41966</v>
      </c>
      <c r="F827">
        <v>513.4</v>
      </c>
      <c r="G827" t="str">
        <f t="shared" si="60"/>
        <v>AnnaAugustowska</v>
      </c>
      <c r="H827">
        <f>COUNTIF($G$2:G1826,G827)</f>
        <v>9</v>
      </c>
      <c r="I827">
        <f t="shared" si="61"/>
        <v>1</v>
      </c>
      <c r="J827">
        <f t="shared" si="62"/>
        <v>543.4</v>
      </c>
      <c r="K827" t="str">
        <f t="shared" si="63"/>
        <v>Listopad</v>
      </c>
      <c r="L827">
        <f t="shared" si="64"/>
        <v>0</v>
      </c>
    </row>
    <row r="828" spans="1:12" x14ac:dyDescent="0.25">
      <c r="A828" t="s">
        <v>61</v>
      </c>
      <c r="B828" t="s">
        <v>62</v>
      </c>
      <c r="C828" t="s">
        <v>8</v>
      </c>
      <c r="D828" s="1">
        <v>41967</v>
      </c>
      <c r="E828" s="1">
        <v>41968</v>
      </c>
      <c r="F828">
        <v>891</v>
      </c>
      <c r="G828" t="str">
        <f t="shared" si="60"/>
        <v>AmadeuszHelski</v>
      </c>
      <c r="H828">
        <f>COUNTIF($G$2:G1827,G828)</f>
        <v>9</v>
      </c>
      <c r="I828">
        <f t="shared" si="61"/>
        <v>2</v>
      </c>
      <c r="J828">
        <f t="shared" si="62"/>
        <v>945</v>
      </c>
      <c r="K828" t="str">
        <f t="shared" si="63"/>
        <v>Listopad</v>
      </c>
      <c r="L828">
        <f t="shared" si="64"/>
        <v>1</v>
      </c>
    </row>
    <row r="829" spans="1:12" x14ac:dyDescent="0.25">
      <c r="A829" t="s">
        <v>119</v>
      </c>
      <c r="B829" t="s">
        <v>120</v>
      </c>
      <c r="C829" t="s">
        <v>14</v>
      </c>
      <c r="D829" s="1">
        <v>41967</v>
      </c>
      <c r="E829" s="1">
        <v>41967</v>
      </c>
      <c r="F829">
        <v>178.5</v>
      </c>
      <c r="G829" t="str">
        <f t="shared" si="60"/>
        <v>MalwinaPapkin</v>
      </c>
      <c r="H829">
        <f>COUNTIF($G$2:G1828,G829)</f>
        <v>11</v>
      </c>
      <c r="I829">
        <f t="shared" si="61"/>
        <v>1</v>
      </c>
      <c r="J829">
        <f t="shared" si="62"/>
        <v>208.5</v>
      </c>
      <c r="K829" t="str">
        <f t="shared" si="63"/>
        <v>Listopad</v>
      </c>
      <c r="L829">
        <f t="shared" si="64"/>
        <v>0</v>
      </c>
    </row>
    <row r="830" spans="1:12" x14ac:dyDescent="0.25">
      <c r="A830" t="s">
        <v>28</v>
      </c>
      <c r="B830" t="s">
        <v>60</v>
      </c>
      <c r="C830" t="s">
        <v>8</v>
      </c>
      <c r="D830" s="1">
        <v>41968</v>
      </c>
      <c r="E830" s="1">
        <v>41968</v>
      </c>
      <c r="F830">
        <v>680</v>
      </c>
      <c r="G830" t="str">
        <f t="shared" si="60"/>
        <v>MarzenaGrab</v>
      </c>
      <c r="H830">
        <f>COUNTIF($G$2:G1829,G830)</f>
        <v>12</v>
      </c>
      <c r="I830">
        <f t="shared" si="61"/>
        <v>1</v>
      </c>
      <c r="J830">
        <f t="shared" si="62"/>
        <v>710</v>
      </c>
      <c r="K830" t="str">
        <f t="shared" si="63"/>
        <v>Listopad</v>
      </c>
      <c r="L830">
        <f t="shared" si="64"/>
        <v>0</v>
      </c>
    </row>
    <row r="831" spans="1:12" x14ac:dyDescent="0.25">
      <c r="A831" t="s">
        <v>164</v>
      </c>
      <c r="B831" t="s">
        <v>165</v>
      </c>
      <c r="C831" t="s">
        <v>14</v>
      </c>
      <c r="D831" s="1">
        <v>41968</v>
      </c>
      <c r="E831" s="1">
        <v>41968</v>
      </c>
      <c r="F831">
        <v>178.5</v>
      </c>
      <c r="G831" t="str">
        <f t="shared" si="60"/>
        <v>AlbertMarakasz</v>
      </c>
      <c r="H831">
        <f>COUNTIF($G$2:G1830,G831)</f>
        <v>14</v>
      </c>
      <c r="I831">
        <f t="shared" si="61"/>
        <v>1</v>
      </c>
      <c r="J831">
        <f t="shared" si="62"/>
        <v>208.5</v>
      </c>
      <c r="K831" t="str">
        <f t="shared" si="63"/>
        <v>Listopad</v>
      </c>
      <c r="L831">
        <f t="shared" si="64"/>
        <v>0</v>
      </c>
    </row>
    <row r="832" spans="1:12" x14ac:dyDescent="0.25">
      <c r="A832" t="s">
        <v>12</v>
      </c>
      <c r="B832" t="s">
        <v>95</v>
      </c>
      <c r="C832" t="s">
        <v>19</v>
      </c>
      <c r="D832" s="1">
        <v>41968</v>
      </c>
      <c r="E832" s="1">
        <v>41968</v>
      </c>
      <c r="F832">
        <v>513.4</v>
      </c>
      <c r="G832" t="str">
        <f t="shared" si="60"/>
        <v>DorotaSosnowiecka</v>
      </c>
      <c r="H832">
        <f>COUNTIF($G$2:G1831,G832)</f>
        <v>13</v>
      </c>
      <c r="I832">
        <f t="shared" si="61"/>
        <v>1</v>
      </c>
      <c r="J832">
        <f t="shared" si="62"/>
        <v>543.4</v>
      </c>
      <c r="K832" t="str">
        <f t="shared" si="63"/>
        <v>Listopad</v>
      </c>
      <c r="L832">
        <f t="shared" si="64"/>
        <v>0</v>
      </c>
    </row>
    <row r="833" spans="1:12" x14ac:dyDescent="0.25">
      <c r="A833" t="s">
        <v>31</v>
      </c>
      <c r="B833" t="s">
        <v>78</v>
      </c>
      <c r="C833" t="s">
        <v>11</v>
      </c>
      <c r="D833" s="1">
        <v>41970</v>
      </c>
      <c r="E833" s="1">
        <v>41973</v>
      </c>
      <c r="F833">
        <v>573.4</v>
      </c>
      <c r="G833" t="str">
        <f t="shared" si="60"/>
        <v>SebastianArgonski</v>
      </c>
      <c r="H833">
        <f>COUNTIF($G$2:G1832,G833)</f>
        <v>9</v>
      </c>
      <c r="I833">
        <f t="shared" si="61"/>
        <v>4</v>
      </c>
      <c r="J833">
        <f t="shared" si="62"/>
        <v>675.4</v>
      </c>
      <c r="K833" t="str">
        <f t="shared" si="63"/>
        <v>Listopad</v>
      </c>
      <c r="L833">
        <f t="shared" si="64"/>
        <v>3</v>
      </c>
    </row>
    <row r="834" spans="1:12" x14ac:dyDescent="0.25">
      <c r="A834" t="s">
        <v>82</v>
      </c>
      <c r="B834" t="s">
        <v>125</v>
      </c>
      <c r="C834" t="s">
        <v>17</v>
      </c>
      <c r="D834" s="1">
        <v>41970</v>
      </c>
      <c r="E834" s="1">
        <v>41970</v>
      </c>
      <c r="F834">
        <v>501.5</v>
      </c>
      <c r="G834" t="str">
        <f t="shared" si="60"/>
        <v>KornelHenrykowski</v>
      </c>
      <c r="H834">
        <f>COUNTIF($G$2:G1833,G834)</f>
        <v>13</v>
      </c>
      <c r="I834">
        <f t="shared" si="61"/>
        <v>1</v>
      </c>
      <c r="J834">
        <f t="shared" si="62"/>
        <v>531.5</v>
      </c>
      <c r="K834" t="str">
        <f t="shared" si="63"/>
        <v>Listopad</v>
      </c>
      <c r="L834">
        <f t="shared" si="64"/>
        <v>0</v>
      </c>
    </row>
    <row r="835" spans="1:12" x14ac:dyDescent="0.25">
      <c r="A835" t="s">
        <v>70</v>
      </c>
      <c r="B835" t="s">
        <v>71</v>
      </c>
      <c r="C835" t="s">
        <v>14</v>
      </c>
      <c r="D835" s="1">
        <v>41970</v>
      </c>
      <c r="E835" s="1">
        <v>41974</v>
      </c>
      <c r="F835">
        <v>674.5</v>
      </c>
      <c r="G835" t="str">
        <f t="shared" ref="G835:G898" si="65">CONCATENATE(A835,B835)</f>
        <v>MarekHolski</v>
      </c>
      <c r="H835">
        <f>COUNTIF($G$2:G1834,G835)</f>
        <v>7</v>
      </c>
      <c r="I835">
        <f t="shared" ref="I835:I898" si="66">E835-D835+1</f>
        <v>5</v>
      </c>
      <c r="J835">
        <f t="shared" ref="J835:J898" si="67">F835+IF(I835&gt;1,30+(I835-1)*24,30)</f>
        <v>800.5</v>
      </c>
      <c r="K835" t="str">
        <f t="shared" ref="K835:K898" si="68">VLOOKUP(MONTH(D835),$Q$6:$R$17,2)</f>
        <v>Listopad</v>
      </c>
      <c r="L835">
        <f t="shared" ref="L835:L898" si="69">IF(I835&gt;1,I835-1,0)</f>
        <v>4</v>
      </c>
    </row>
    <row r="836" spans="1:12" x14ac:dyDescent="0.25">
      <c r="A836" t="s">
        <v>25</v>
      </c>
      <c r="B836" t="s">
        <v>68</v>
      </c>
      <c r="C836" t="s">
        <v>59</v>
      </c>
      <c r="D836" s="1">
        <v>41970</v>
      </c>
      <c r="E836" s="1">
        <v>41974</v>
      </c>
      <c r="F836">
        <v>1078</v>
      </c>
      <c r="G836" t="str">
        <f t="shared" si="65"/>
        <v>JerzyJurajski</v>
      </c>
      <c r="H836">
        <f>COUNTIF($G$2:G1835,G836)</f>
        <v>6</v>
      </c>
      <c r="I836">
        <f t="shared" si="66"/>
        <v>5</v>
      </c>
      <c r="J836">
        <f t="shared" si="67"/>
        <v>1204</v>
      </c>
      <c r="K836" t="str">
        <f t="shared" si="68"/>
        <v>Listopad</v>
      </c>
      <c r="L836">
        <f t="shared" si="69"/>
        <v>4</v>
      </c>
    </row>
    <row r="837" spans="1:12" x14ac:dyDescent="0.25">
      <c r="A837" t="s">
        <v>33</v>
      </c>
      <c r="B837" t="s">
        <v>34</v>
      </c>
      <c r="C837" t="s">
        <v>59</v>
      </c>
      <c r="D837" s="1">
        <v>41970</v>
      </c>
      <c r="E837" s="1">
        <v>41970</v>
      </c>
      <c r="F837">
        <v>442</v>
      </c>
      <c r="G837" t="str">
        <f t="shared" si="65"/>
        <v>AndrzejKlajn</v>
      </c>
      <c r="H837">
        <f>COUNTIF($G$2:G1836,G837)</f>
        <v>13</v>
      </c>
      <c r="I837">
        <f t="shared" si="66"/>
        <v>1</v>
      </c>
      <c r="J837">
        <f t="shared" si="67"/>
        <v>472</v>
      </c>
      <c r="K837" t="str">
        <f t="shared" si="68"/>
        <v>Listopad</v>
      </c>
      <c r="L837">
        <f t="shared" si="69"/>
        <v>0</v>
      </c>
    </row>
    <row r="838" spans="1:12" x14ac:dyDescent="0.25">
      <c r="A838" t="s">
        <v>134</v>
      </c>
      <c r="B838" t="s">
        <v>135</v>
      </c>
      <c r="C838" t="s">
        <v>47</v>
      </c>
      <c r="D838" s="1">
        <v>41970</v>
      </c>
      <c r="E838" s="1">
        <v>41971</v>
      </c>
      <c r="F838">
        <v>526.79999999999995</v>
      </c>
      <c r="G838" t="str">
        <f t="shared" si="65"/>
        <v>ZuzannaKowalska</v>
      </c>
      <c r="H838">
        <f>COUNTIF($G$2:G1837,G838)</f>
        <v>8</v>
      </c>
      <c r="I838">
        <f t="shared" si="66"/>
        <v>2</v>
      </c>
      <c r="J838">
        <f t="shared" si="67"/>
        <v>580.79999999999995</v>
      </c>
      <c r="K838" t="str">
        <f t="shared" si="68"/>
        <v>Listopad</v>
      </c>
      <c r="L838">
        <f t="shared" si="69"/>
        <v>1</v>
      </c>
    </row>
    <row r="839" spans="1:12" x14ac:dyDescent="0.25">
      <c r="A839" t="s">
        <v>73</v>
      </c>
      <c r="B839" t="s">
        <v>74</v>
      </c>
      <c r="C839" t="s">
        <v>59</v>
      </c>
      <c r="D839" s="1">
        <v>41970</v>
      </c>
      <c r="E839" s="1">
        <v>41970</v>
      </c>
      <c r="F839">
        <v>442</v>
      </c>
      <c r="G839" t="str">
        <f t="shared" si="65"/>
        <v>WojciechKrokus</v>
      </c>
      <c r="H839">
        <f>COUNTIF($G$2:G1838,G839)</f>
        <v>10</v>
      </c>
      <c r="I839">
        <f t="shared" si="66"/>
        <v>1</v>
      </c>
      <c r="J839">
        <f t="shared" si="67"/>
        <v>472</v>
      </c>
      <c r="K839" t="str">
        <f t="shared" si="68"/>
        <v>Listopad</v>
      </c>
      <c r="L839">
        <f t="shared" si="69"/>
        <v>0</v>
      </c>
    </row>
    <row r="840" spans="1:12" x14ac:dyDescent="0.25">
      <c r="A840" t="s">
        <v>164</v>
      </c>
      <c r="B840" t="s">
        <v>165</v>
      </c>
      <c r="C840" t="s">
        <v>17</v>
      </c>
      <c r="D840" s="1">
        <v>41970</v>
      </c>
      <c r="E840" s="1">
        <v>41973</v>
      </c>
      <c r="F840">
        <v>1116.5</v>
      </c>
      <c r="G840" t="str">
        <f t="shared" si="65"/>
        <v>AlbertMarakasz</v>
      </c>
      <c r="H840">
        <f>COUNTIF($G$2:G1839,G840)</f>
        <v>14</v>
      </c>
      <c r="I840">
        <f t="shared" si="66"/>
        <v>4</v>
      </c>
      <c r="J840">
        <f t="shared" si="67"/>
        <v>1218.5</v>
      </c>
      <c r="K840" t="str">
        <f t="shared" si="68"/>
        <v>Listopad</v>
      </c>
      <c r="L840">
        <f t="shared" si="69"/>
        <v>3</v>
      </c>
    </row>
    <row r="841" spans="1:12" x14ac:dyDescent="0.25">
      <c r="A841" t="s">
        <v>54</v>
      </c>
      <c r="B841" t="s">
        <v>121</v>
      </c>
      <c r="C841" t="s">
        <v>72</v>
      </c>
      <c r="D841" s="1">
        <v>41970</v>
      </c>
      <c r="E841" s="1">
        <v>41974</v>
      </c>
      <c r="F841">
        <v>1290.7</v>
      </c>
      <c r="G841" t="str">
        <f t="shared" si="65"/>
        <v>PaulinaMaskor</v>
      </c>
      <c r="H841">
        <f>COUNTIF($G$2:G1840,G841)</f>
        <v>13</v>
      </c>
      <c r="I841">
        <f t="shared" si="66"/>
        <v>5</v>
      </c>
      <c r="J841">
        <f t="shared" si="67"/>
        <v>1416.7</v>
      </c>
      <c r="K841" t="str">
        <f t="shared" si="68"/>
        <v>Listopad</v>
      </c>
      <c r="L841">
        <f t="shared" si="69"/>
        <v>4</v>
      </c>
    </row>
    <row r="842" spans="1:12" x14ac:dyDescent="0.25">
      <c r="A842" t="s">
        <v>25</v>
      </c>
      <c r="B842" t="s">
        <v>35</v>
      </c>
      <c r="C842" t="s">
        <v>72</v>
      </c>
      <c r="D842" s="1">
        <v>41970</v>
      </c>
      <c r="E842" s="1">
        <v>41972</v>
      </c>
      <c r="F842">
        <v>892.7</v>
      </c>
      <c r="G842" t="str">
        <f t="shared" si="65"/>
        <v>JerzyMisiek</v>
      </c>
      <c r="H842">
        <f>COUNTIF($G$2:G1841,G842)</f>
        <v>11</v>
      </c>
      <c r="I842">
        <f t="shared" si="66"/>
        <v>3</v>
      </c>
      <c r="J842">
        <f t="shared" si="67"/>
        <v>970.7</v>
      </c>
      <c r="K842" t="str">
        <f t="shared" si="68"/>
        <v>Listopad</v>
      </c>
      <c r="L842">
        <f t="shared" si="69"/>
        <v>2</v>
      </c>
    </row>
    <row r="843" spans="1:12" x14ac:dyDescent="0.25">
      <c r="A843" t="s">
        <v>151</v>
      </c>
      <c r="B843" t="s">
        <v>152</v>
      </c>
      <c r="C843" t="s">
        <v>47</v>
      </c>
      <c r="D843" s="1">
        <v>41970</v>
      </c>
      <c r="E843" s="1">
        <v>41970</v>
      </c>
      <c r="F843">
        <v>363.8</v>
      </c>
      <c r="G843" t="str">
        <f t="shared" si="65"/>
        <v>TeresaMoskiewska</v>
      </c>
      <c r="H843">
        <f>COUNTIF($G$2:G1842,G843)</f>
        <v>11</v>
      </c>
      <c r="I843">
        <f t="shared" si="66"/>
        <v>1</v>
      </c>
      <c r="J843">
        <f t="shared" si="67"/>
        <v>393.8</v>
      </c>
      <c r="K843" t="str">
        <f t="shared" si="68"/>
        <v>Listopad</v>
      </c>
      <c r="L843">
        <f t="shared" si="69"/>
        <v>0</v>
      </c>
    </row>
    <row r="844" spans="1:12" x14ac:dyDescent="0.25">
      <c r="A844" t="s">
        <v>147</v>
      </c>
      <c r="B844" t="s">
        <v>148</v>
      </c>
      <c r="C844" t="s">
        <v>24</v>
      </c>
      <c r="D844" s="1">
        <v>41970</v>
      </c>
      <c r="E844" s="1">
        <v>41970</v>
      </c>
      <c r="F844">
        <v>290.7</v>
      </c>
      <c r="G844" t="str">
        <f t="shared" si="65"/>
        <v>MariaOzimek</v>
      </c>
      <c r="H844">
        <f>COUNTIF($G$2:G1843,G844)</f>
        <v>8</v>
      </c>
      <c r="I844">
        <f t="shared" si="66"/>
        <v>1</v>
      </c>
      <c r="J844">
        <f t="shared" si="67"/>
        <v>320.7</v>
      </c>
      <c r="K844" t="str">
        <f t="shared" si="68"/>
        <v>Listopad</v>
      </c>
      <c r="L844">
        <f t="shared" si="69"/>
        <v>0</v>
      </c>
    </row>
    <row r="845" spans="1:12" x14ac:dyDescent="0.25">
      <c r="A845" t="s">
        <v>109</v>
      </c>
      <c r="B845" t="s">
        <v>110</v>
      </c>
      <c r="C845" t="s">
        <v>47</v>
      </c>
      <c r="D845" s="1">
        <v>41970</v>
      </c>
      <c r="E845" s="1">
        <v>41971</v>
      </c>
      <c r="F845">
        <v>526.79999999999995</v>
      </c>
      <c r="G845" t="str">
        <f t="shared" si="65"/>
        <v>KatarzynaPiotrowska</v>
      </c>
      <c r="H845">
        <f>COUNTIF($G$2:G1844,G845)</f>
        <v>10</v>
      </c>
      <c r="I845">
        <f t="shared" si="66"/>
        <v>2</v>
      </c>
      <c r="J845">
        <f t="shared" si="67"/>
        <v>580.79999999999995</v>
      </c>
      <c r="K845" t="str">
        <f t="shared" si="68"/>
        <v>Listopad</v>
      </c>
      <c r="L845">
        <f t="shared" si="69"/>
        <v>1</v>
      </c>
    </row>
    <row r="846" spans="1:12" x14ac:dyDescent="0.25">
      <c r="A846" t="s">
        <v>93</v>
      </c>
      <c r="B846" t="s">
        <v>94</v>
      </c>
      <c r="C846" t="s">
        <v>30</v>
      </c>
      <c r="D846" s="1">
        <v>41970</v>
      </c>
      <c r="E846" s="1">
        <v>41970</v>
      </c>
      <c r="F846">
        <v>212.5</v>
      </c>
      <c r="G846" t="str">
        <f t="shared" si="65"/>
        <v>ZofiaSeredycka</v>
      </c>
      <c r="H846">
        <f>COUNTIF($G$2:G1845,G846)</f>
        <v>15</v>
      </c>
      <c r="I846">
        <f t="shared" si="66"/>
        <v>1</v>
      </c>
      <c r="J846">
        <f t="shared" si="67"/>
        <v>242.5</v>
      </c>
      <c r="K846" t="str">
        <f t="shared" si="68"/>
        <v>Listopad</v>
      </c>
      <c r="L846">
        <f t="shared" si="69"/>
        <v>0</v>
      </c>
    </row>
    <row r="847" spans="1:12" x14ac:dyDescent="0.25">
      <c r="A847" t="s">
        <v>115</v>
      </c>
      <c r="B847" t="s">
        <v>116</v>
      </c>
      <c r="C847" t="s">
        <v>59</v>
      </c>
      <c r="D847" s="1">
        <v>41970</v>
      </c>
      <c r="E847" s="1">
        <v>41971</v>
      </c>
      <c r="F847">
        <v>601</v>
      </c>
      <c r="G847" t="str">
        <f t="shared" si="65"/>
        <v>AnnaSobecka</v>
      </c>
      <c r="H847">
        <f>COUNTIF($G$2:G1846,G847)</f>
        <v>9</v>
      </c>
      <c r="I847">
        <f t="shared" si="66"/>
        <v>2</v>
      </c>
      <c r="J847">
        <f t="shared" si="67"/>
        <v>655</v>
      </c>
      <c r="K847" t="str">
        <f t="shared" si="68"/>
        <v>Listopad</v>
      </c>
      <c r="L847">
        <f t="shared" si="69"/>
        <v>1</v>
      </c>
    </row>
    <row r="848" spans="1:12" x14ac:dyDescent="0.25">
      <c r="A848" t="s">
        <v>12</v>
      </c>
      <c r="B848" t="s">
        <v>95</v>
      </c>
      <c r="C848" t="s">
        <v>19</v>
      </c>
      <c r="D848" s="1">
        <v>41970</v>
      </c>
      <c r="E848" s="1">
        <v>41970</v>
      </c>
      <c r="F848">
        <v>513.4</v>
      </c>
      <c r="G848" t="str">
        <f t="shared" si="65"/>
        <v>DorotaSosnowiecka</v>
      </c>
      <c r="H848">
        <f>COUNTIF($G$2:G1847,G848)</f>
        <v>13</v>
      </c>
      <c r="I848">
        <f t="shared" si="66"/>
        <v>1</v>
      </c>
      <c r="J848">
        <f t="shared" si="67"/>
        <v>543.4</v>
      </c>
      <c r="K848" t="str">
        <f t="shared" si="68"/>
        <v>Listopad</v>
      </c>
      <c r="L848">
        <f t="shared" si="69"/>
        <v>0</v>
      </c>
    </row>
    <row r="849" spans="1:12" x14ac:dyDescent="0.25">
      <c r="A849" t="s">
        <v>54</v>
      </c>
      <c r="B849" t="s">
        <v>118</v>
      </c>
      <c r="C849" t="s">
        <v>72</v>
      </c>
      <c r="D849" s="1">
        <v>41970</v>
      </c>
      <c r="E849" s="1">
        <v>41971</v>
      </c>
      <c r="F849">
        <v>693.7</v>
      </c>
      <c r="G849" t="str">
        <f t="shared" si="65"/>
        <v>PaulinaWatrach</v>
      </c>
      <c r="H849">
        <f>COUNTIF($G$2:G1848,G849)</f>
        <v>9</v>
      </c>
      <c r="I849">
        <f t="shared" si="66"/>
        <v>2</v>
      </c>
      <c r="J849">
        <f t="shared" si="67"/>
        <v>747.7</v>
      </c>
      <c r="K849" t="str">
        <f t="shared" si="68"/>
        <v>Listopad</v>
      </c>
      <c r="L849">
        <f t="shared" si="69"/>
        <v>1</v>
      </c>
    </row>
    <row r="850" spans="1:12" x14ac:dyDescent="0.25">
      <c r="A850" t="s">
        <v>20</v>
      </c>
      <c r="B850" t="s">
        <v>21</v>
      </c>
      <c r="C850" t="s">
        <v>14</v>
      </c>
      <c r="D850" s="1">
        <v>41970</v>
      </c>
      <c r="E850" s="1">
        <v>41972</v>
      </c>
      <c r="F850">
        <v>426.5</v>
      </c>
      <c r="G850" t="str">
        <f t="shared" si="65"/>
        <v>KamilZabrzeski</v>
      </c>
      <c r="H850">
        <f>COUNTIF($G$2:G1849,G850)</f>
        <v>13</v>
      </c>
      <c r="I850">
        <f t="shared" si="66"/>
        <v>3</v>
      </c>
      <c r="J850">
        <f t="shared" si="67"/>
        <v>504.5</v>
      </c>
      <c r="K850" t="str">
        <f t="shared" si="68"/>
        <v>Listopad</v>
      </c>
      <c r="L850">
        <f t="shared" si="69"/>
        <v>2</v>
      </c>
    </row>
    <row r="851" spans="1:12" x14ac:dyDescent="0.25">
      <c r="A851" t="s">
        <v>54</v>
      </c>
      <c r="B851" t="s">
        <v>81</v>
      </c>
      <c r="C851" t="s">
        <v>19</v>
      </c>
      <c r="D851" s="1">
        <v>41971</v>
      </c>
      <c r="E851" s="1">
        <v>41974</v>
      </c>
      <c r="F851">
        <v>936.4</v>
      </c>
      <c r="G851" t="str">
        <f t="shared" si="65"/>
        <v>PaulinaChorzowska</v>
      </c>
      <c r="H851">
        <f>COUNTIF($G$2:G1850,G851)</f>
        <v>10</v>
      </c>
      <c r="I851">
        <f t="shared" si="66"/>
        <v>4</v>
      </c>
      <c r="J851">
        <f t="shared" si="67"/>
        <v>1038.4000000000001</v>
      </c>
      <c r="K851" t="str">
        <f t="shared" si="68"/>
        <v>Listopad</v>
      </c>
      <c r="L851">
        <f t="shared" si="69"/>
        <v>3</v>
      </c>
    </row>
    <row r="852" spans="1:12" x14ac:dyDescent="0.25">
      <c r="A852" t="s">
        <v>22</v>
      </c>
      <c r="B852" t="s">
        <v>172</v>
      </c>
      <c r="C852" t="s">
        <v>72</v>
      </c>
      <c r="D852" s="1">
        <v>41971</v>
      </c>
      <c r="E852" s="1">
        <v>41973</v>
      </c>
      <c r="F852">
        <v>892.7</v>
      </c>
      <c r="G852" t="str">
        <f t="shared" si="65"/>
        <v>PatrycjaCzarnoleska</v>
      </c>
      <c r="H852">
        <f>COUNTIF($G$2:G1851,G852)</f>
        <v>15</v>
      </c>
      <c r="I852">
        <f t="shared" si="66"/>
        <v>3</v>
      </c>
      <c r="J852">
        <f t="shared" si="67"/>
        <v>970.7</v>
      </c>
      <c r="K852" t="str">
        <f t="shared" si="68"/>
        <v>Listopad</v>
      </c>
      <c r="L852">
        <f t="shared" si="69"/>
        <v>2</v>
      </c>
    </row>
    <row r="853" spans="1:12" x14ac:dyDescent="0.25">
      <c r="A853" t="s">
        <v>131</v>
      </c>
      <c r="B853" t="s">
        <v>142</v>
      </c>
      <c r="C853" t="s">
        <v>8</v>
      </c>
      <c r="D853" s="1">
        <v>41971</v>
      </c>
      <c r="E853" s="1">
        <v>41973</v>
      </c>
      <c r="F853">
        <v>1102</v>
      </c>
      <c r="G853" t="str">
        <f t="shared" si="65"/>
        <v>WiktorCzekan</v>
      </c>
      <c r="H853">
        <f>COUNTIF($G$2:G1852,G853)</f>
        <v>10</v>
      </c>
      <c r="I853">
        <f t="shared" si="66"/>
        <v>3</v>
      </c>
      <c r="J853">
        <f t="shared" si="67"/>
        <v>1180</v>
      </c>
      <c r="K853" t="str">
        <f t="shared" si="68"/>
        <v>Listopad</v>
      </c>
      <c r="L853">
        <f t="shared" si="69"/>
        <v>2</v>
      </c>
    </row>
    <row r="854" spans="1:12" x14ac:dyDescent="0.25">
      <c r="A854" t="s">
        <v>84</v>
      </c>
      <c r="B854" t="s">
        <v>85</v>
      </c>
      <c r="C854" t="s">
        <v>27</v>
      </c>
      <c r="D854" s="1">
        <v>41971</v>
      </c>
      <c r="E854" s="1">
        <v>41973</v>
      </c>
      <c r="F854">
        <v>698</v>
      </c>
      <c r="G854" t="str">
        <f t="shared" si="65"/>
        <v>EdwinaElawa</v>
      </c>
      <c r="H854">
        <f>COUNTIF($G$2:G1853,G854)</f>
        <v>12</v>
      </c>
      <c r="I854">
        <f t="shared" si="66"/>
        <v>3</v>
      </c>
      <c r="J854">
        <f t="shared" si="67"/>
        <v>776</v>
      </c>
      <c r="K854" t="str">
        <f t="shared" si="68"/>
        <v>Listopad</v>
      </c>
      <c r="L854">
        <f t="shared" si="69"/>
        <v>2</v>
      </c>
    </row>
    <row r="855" spans="1:12" x14ac:dyDescent="0.25">
      <c r="A855" t="s">
        <v>86</v>
      </c>
      <c r="B855" t="s">
        <v>150</v>
      </c>
      <c r="C855" t="s">
        <v>72</v>
      </c>
      <c r="D855" s="1">
        <v>41971</v>
      </c>
      <c r="E855" s="1">
        <v>41972</v>
      </c>
      <c r="F855">
        <v>693.7</v>
      </c>
      <c r="G855" t="str">
        <f t="shared" si="65"/>
        <v>AdamFalski</v>
      </c>
      <c r="H855">
        <f>COUNTIF($G$2:G1854,G855)</f>
        <v>8</v>
      </c>
      <c r="I855">
        <f t="shared" si="66"/>
        <v>2</v>
      </c>
      <c r="J855">
        <f t="shared" si="67"/>
        <v>747.7</v>
      </c>
      <c r="K855" t="str">
        <f t="shared" si="68"/>
        <v>Listopad</v>
      </c>
      <c r="L855">
        <f t="shared" si="69"/>
        <v>1</v>
      </c>
    </row>
    <row r="856" spans="1:12" x14ac:dyDescent="0.25">
      <c r="A856" t="s">
        <v>50</v>
      </c>
      <c r="B856" t="s">
        <v>51</v>
      </c>
      <c r="C856" t="s">
        <v>17</v>
      </c>
      <c r="D856" s="1">
        <v>41971</v>
      </c>
      <c r="E856" s="1">
        <v>41971</v>
      </c>
      <c r="F856">
        <v>501.5</v>
      </c>
      <c r="G856" t="str">
        <f t="shared" si="65"/>
        <v>OliviaGabor</v>
      </c>
      <c r="H856">
        <f>COUNTIF($G$2:G1855,G856)</f>
        <v>16</v>
      </c>
      <c r="I856">
        <f t="shared" si="66"/>
        <v>1</v>
      </c>
      <c r="J856">
        <f t="shared" si="67"/>
        <v>531.5</v>
      </c>
      <c r="K856" t="str">
        <f t="shared" si="68"/>
        <v>Listopad</v>
      </c>
      <c r="L856">
        <f t="shared" si="69"/>
        <v>0</v>
      </c>
    </row>
    <row r="857" spans="1:12" x14ac:dyDescent="0.25">
      <c r="A857" t="s">
        <v>25</v>
      </c>
      <c r="B857" t="s">
        <v>26</v>
      </c>
      <c r="C857" t="s">
        <v>66</v>
      </c>
      <c r="D857" s="1">
        <v>41971</v>
      </c>
      <c r="E857" s="1">
        <v>41971</v>
      </c>
      <c r="F857">
        <v>307.7</v>
      </c>
      <c r="G857" t="str">
        <f t="shared" si="65"/>
        <v>JerzyGranica</v>
      </c>
      <c r="H857">
        <f>COUNTIF($G$2:G1856,G857)</f>
        <v>11</v>
      </c>
      <c r="I857">
        <f t="shared" si="66"/>
        <v>1</v>
      </c>
      <c r="J857">
        <f t="shared" si="67"/>
        <v>337.7</v>
      </c>
      <c r="K857" t="str">
        <f t="shared" si="68"/>
        <v>Listopad</v>
      </c>
      <c r="L857">
        <f t="shared" si="69"/>
        <v>0</v>
      </c>
    </row>
    <row r="858" spans="1:12" x14ac:dyDescent="0.25">
      <c r="A858" t="s">
        <v>28</v>
      </c>
      <c r="B858" t="s">
        <v>29</v>
      </c>
      <c r="C858" t="s">
        <v>66</v>
      </c>
      <c r="D858" s="1">
        <v>41971</v>
      </c>
      <c r="E858" s="1">
        <v>41972</v>
      </c>
      <c r="F858">
        <v>485.7</v>
      </c>
      <c r="G858" t="str">
        <f t="shared" si="65"/>
        <v>MarzenaGras</v>
      </c>
      <c r="H858">
        <f>COUNTIF($G$2:G1857,G858)</f>
        <v>7</v>
      </c>
      <c r="I858">
        <f t="shared" si="66"/>
        <v>2</v>
      </c>
      <c r="J858">
        <f t="shared" si="67"/>
        <v>539.70000000000005</v>
      </c>
      <c r="K858" t="str">
        <f t="shared" si="68"/>
        <v>Listopad</v>
      </c>
      <c r="L858">
        <f t="shared" si="69"/>
        <v>1</v>
      </c>
    </row>
    <row r="859" spans="1:12" x14ac:dyDescent="0.25">
      <c r="A859" t="s">
        <v>168</v>
      </c>
      <c r="B859" t="s">
        <v>169</v>
      </c>
      <c r="C859" t="s">
        <v>59</v>
      </c>
      <c r="D859" s="1">
        <v>41971</v>
      </c>
      <c r="E859" s="1">
        <v>41975</v>
      </c>
      <c r="F859">
        <v>1078</v>
      </c>
      <c r="G859" t="str">
        <f t="shared" si="65"/>
        <v>MarcinJarskarski</v>
      </c>
      <c r="H859">
        <f>COUNTIF($G$2:G1858,G859)</f>
        <v>11</v>
      </c>
      <c r="I859">
        <f t="shared" si="66"/>
        <v>5</v>
      </c>
      <c r="J859">
        <f t="shared" si="67"/>
        <v>1204</v>
      </c>
      <c r="K859" t="str">
        <f t="shared" si="68"/>
        <v>Listopad</v>
      </c>
      <c r="L859">
        <f t="shared" si="69"/>
        <v>4</v>
      </c>
    </row>
    <row r="860" spans="1:12" x14ac:dyDescent="0.25">
      <c r="A860" t="s">
        <v>115</v>
      </c>
      <c r="B860" t="s">
        <v>140</v>
      </c>
      <c r="C860" t="s">
        <v>47</v>
      </c>
      <c r="D860" s="1">
        <v>41971</v>
      </c>
      <c r="E860" s="1">
        <v>41971</v>
      </c>
      <c r="F860">
        <v>363.8</v>
      </c>
      <c r="G860" t="str">
        <f t="shared" si="65"/>
        <v>AnnaKaliska</v>
      </c>
      <c r="H860">
        <f>COUNTIF($G$2:G1859,G860)</f>
        <v>15</v>
      </c>
      <c r="I860">
        <f t="shared" si="66"/>
        <v>1</v>
      </c>
      <c r="J860">
        <f t="shared" si="67"/>
        <v>393.8</v>
      </c>
      <c r="K860" t="str">
        <f t="shared" si="68"/>
        <v>Listopad</v>
      </c>
      <c r="L860">
        <f t="shared" si="69"/>
        <v>0</v>
      </c>
    </row>
    <row r="861" spans="1:12" x14ac:dyDescent="0.25">
      <c r="A861" t="s">
        <v>126</v>
      </c>
      <c r="B861" t="s">
        <v>127</v>
      </c>
      <c r="C861" t="s">
        <v>19</v>
      </c>
      <c r="D861" s="1">
        <v>41971</v>
      </c>
      <c r="E861" s="1">
        <v>41971</v>
      </c>
      <c r="F861">
        <v>513.4</v>
      </c>
      <c r="G861" t="str">
        <f t="shared" si="65"/>
        <v>KacperKrajewski</v>
      </c>
      <c r="H861">
        <f>COUNTIF($G$2:G1860,G861)</f>
        <v>10</v>
      </c>
      <c r="I861">
        <f t="shared" si="66"/>
        <v>1</v>
      </c>
      <c r="J861">
        <f t="shared" si="67"/>
        <v>543.4</v>
      </c>
      <c r="K861" t="str">
        <f t="shared" si="68"/>
        <v>Listopad</v>
      </c>
      <c r="L861">
        <f t="shared" si="69"/>
        <v>0</v>
      </c>
    </row>
    <row r="862" spans="1:12" x14ac:dyDescent="0.25">
      <c r="A862" t="s">
        <v>9</v>
      </c>
      <c r="B862" t="s">
        <v>69</v>
      </c>
      <c r="C862" t="s">
        <v>38</v>
      </c>
      <c r="D862" s="1">
        <v>41971</v>
      </c>
      <c r="E862" s="1">
        <v>41972</v>
      </c>
      <c r="F862">
        <v>407.8</v>
      </c>
      <c r="G862" t="str">
        <f t="shared" si="65"/>
        <v>JustynaKrynicka</v>
      </c>
      <c r="H862">
        <f>COUNTIF($G$2:G1861,G862)</f>
        <v>13</v>
      </c>
      <c r="I862">
        <f t="shared" si="66"/>
        <v>2</v>
      </c>
      <c r="J862">
        <f t="shared" si="67"/>
        <v>461.8</v>
      </c>
      <c r="K862" t="str">
        <f t="shared" si="68"/>
        <v>Listopad</v>
      </c>
      <c r="L862">
        <f t="shared" si="69"/>
        <v>1</v>
      </c>
    </row>
    <row r="863" spans="1:12" x14ac:dyDescent="0.25">
      <c r="A863" t="s">
        <v>99</v>
      </c>
      <c r="B863" t="s">
        <v>100</v>
      </c>
      <c r="C863" t="s">
        <v>72</v>
      </c>
      <c r="D863" s="1">
        <v>41971</v>
      </c>
      <c r="E863" s="1">
        <v>41974</v>
      </c>
      <c r="F863">
        <v>1091.7</v>
      </c>
      <c r="G863" t="str">
        <f t="shared" si="65"/>
        <v>EwaKwiska</v>
      </c>
      <c r="H863">
        <f>COUNTIF($G$2:G1862,G863)</f>
        <v>8</v>
      </c>
      <c r="I863">
        <f t="shared" si="66"/>
        <v>4</v>
      </c>
      <c r="J863">
        <f t="shared" si="67"/>
        <v>1193.7</v>
      </c>
      <c r="K863" t="str">
        <f t="shared" si="68"/>
        <v>Listopad</v>
      </c>
      <c r="L863">
        <f t="shared" si="69"/>
        <v>3</v>
      </c>
    </row>
    <row r="864" spans="1:12" x14ac:dyDescent="0.25">
      <c r="A864" t="s">
        <v>145</v>
      </c>
      <c r="B864" t="s">
        <v>146</v>
      </c>
      <c r="C864" t="s">
        <v>14</v>
      </c>
      <c r="D864" s="1">
        <v>41971</v>
      </c>
      <c r="E864" s="1">
        <v>41975</v>
      </c>
      <c r="F864">
        <v>674.5</v>
      </c>
      <c r="G864" t="str">
        <f t="shared" si="65"/>
        <v>ZytaMazurkiewicz</v>
      </c>
      <c r="H864">
        <f>COUNTIF($G$2:G1863,G864)</f>
        <v>7</v>
      </c>
      <c r="I864">
        <f t="shared" si="66"/>
        <v>5</v>
      </c>
      <c r="J864">
        <f t="shared" si="67"/>
        <v>800.5</v>
      </c>
      <c r="K864" t="str">
        <f t="shared" si="68"/>
        <v>Listopad</v>
      </c>
      <c r="L864">
        <f t="shared" si="69"/>
        <v>4</v>
      </c>
    </row>
    <row r="865" spans="1:12" x14ac:dyDescent="0.25">
      <c r="A865" t="s">
        <v>156</v>
      </c>
      <c r="B865" t="s">
        <v>157</v>
      </c>
      <c r="C865" t="s">
        <v>8</v>
      </c>
      <c r="D865" s="1">
        <v>41971</v>
      </c>
      <c r="E865" s="1">
        <v>41975</v>
      </c>
      <c r="F865">
        <v>1524</v>
      </c>
      <c r="G865" t="str">
        <f t="shared" si="65"/>
        <v>IrmaOpoczna</v>
      </c>
      <c r="H865">
        <f>COUNTIF($G$2:G1864,G865)</f>
        <v>9</v>
      </c>
      <c r="I865">
        <f t="shared" si="66"/>
        <v>5</v>
      </c>
      <c r="J865">
        <f t="shared" si="67"/>
        <v>1650</v>
      </c>
      <c r="K865" t="str">
        <f t="shared" si="68"/>
        <v>Listopad</v>
      </c>
      <c r="L865">
        <f t="shared" si="69"/>
        <v>4</v>
      </c>
    </row>
    <row r="866" spans="1:12" x14ac:dyDescent="0.25">
      <c r="A866" t="s">
        <v>137</v>
      </c>
      <c r="B866" t="s">
        <v>160</v>
      </c>
      <c r="C866" t="s">
        <v>30</v>
      </c>
      <c r="D866" s="1">
        <v>41971</v>
      </c>
      <c r="E866" s="1">
        <v>41975</v>
      </c>
      <c r="F866">
        <v>688.5</v>
      </c>
      <c r="G866" t="str">
        <f t="shared" si="65"/>
        <v>RozaliaParad</v>
      </c>
      <c r="H866">
        <f>COUNTIF($G$2:G1865,G866)</f>
        <v>7</v>
      </c>
      <c r="I866">
        <f t="shared" si="66"/>
        <v>5</v>
      </c>
      <c r="J866">
        <f t="shared" si="67"/>
        <v>814.5</v>
      </c>
      <c r="K866" t="str">
        <f t="shared" si="68"/>
        <v>Listopad</v>
      </c>
      <c r="L866">
        <f t="shared" si="69"/>
        <v>4</v>
      </c>
    </row>
    <row r="867" spans="1:12" x14ac:dyDescent="0.25">
      <c r="A867" t="s">
        <v>158</v>
      </c>
      <c r="B867" t="s">
        <v>159</v>
      </c>
      <c r="C867" t="s">
        <v>24</v>
      </c>
      <c r="D867" s="1">
        <v>41971</v>
      </c>
      <c r="E867" s="1">
        <v>41972</v>
      </c>
      <c r="F867">
        <v>439.7</v>
      </c>
      <c r="G867" t="str">
        <f t="shared" si="65"/>
        <v>KrystynaPleszewska</v>
      </c>
      <c r="H867">
        <f>COUNTIF($G$2:G1866,G867)</f>
        <v>8</v>
      </c>
      <c r="I867">
        <f t="shared" si="66"/>
        <v>2</v>
      </c>
      <c r="J867">
        <f t="shared" si="67"/>
        <v>493.7</v>
      </c>
      <c r="K867" t="str">
        <f t="shared" si="68"/>
        <v>Listopad</v>
      </c>
      <c r="L867">
        <f t="shared" si="69"/>
        <v>1</v>
      </c>
    </row>
    <row r="868" spans="1:12" x14ac:dyDescent="0.25">
      <c r="A868" t="s">
        <v>31</v>
      </c>
      <c r="B868" t="s">
        <v>77</v>
      </c>
      <c r="C868" t="s">
        <v>72</v>
      </c>
      <c r="D868" s="1">
        <v>41971</v>
      </c>
      <c r="E868" s="1">
        <v>41972</v>
      </c>
      <c r="F868">
        <v>693.7</v>
      </c>
      <c r="G868" t="str">
        <f t="shared" si="65"/>
        <v>SebastianPuchacz</v>
      </c>
      <c r="H868">
        <f>COUNTIF($G$2:G1867,G868)</f>
        <v>12</v>
      </c>
      <c r="I868">
        <f t="shared" si="66"/>
        <v>2</v>
      </c>
      <c r="J868">
        <f t="shared" si="67"/>
        <v>747.7</v>
      </c>
      <c r="K868" t="str">
        <f t="shared" si="68"/>
        <v>Listopad</v>
      </c>
      <c r="L868">
        <f t="shared" si="69"/>
        <v>1</v>
      </c>
    </row>
    <row r="869" spans="1:12" x14ac:dyDescent="0.25">
      <c r="A869" t="s">
        <v>57</v>
      </c>
      <c r="B869" t="s">
        <v>58</v>
      </c>
      <c r="C869" t="s">
        <v>8</v>
      </c>
      <c r="D869" s="1">
        <v>41971</v>
      </c>
      <c r="E869" s="1">
        <v>41974</v>
      </c>
      <c r="F869">
        <v>1313</v>
      </c>
      <c r="G869" t="str">
        <f t="shared" si="65"/>
        <v>AmeliaWojtecka</v>
      </c>
      <c r="H869">
        <f>COUNTIF($G$2:G1868,G869)</f>
        <v>8</v>
      </c>
      <c r="I869">
        <f t="shared" si="66"/>
        <v>4</v>
      </c>
      <c r="J869">
        <f t="shared" si="67"/>
        <v>1415</v>
      </c>
      <c r="K869" t="str">
        <f t="shared" si="68"/>
        <v>Listopad</v>
      </c>
      <c r="L869">
        <f t="shared" si="69"/>
        <v>3</v>
      </c>
    </row>
    <row r="870" spans="1:12" x14ac:dyDescent="0.25">
      <c r="A870" t="s">
        <v>86</v>
      </c>
      <c r="B870" t="s">
        <v>136</v>
      </c>
      <c r="C870" t="s">
        <v>8</v>
      </c>
      <c r="D870" s="1">
        <v>41971</v>
      </c>
      <c r="E870" s="1">
        <v>41972</v>
      </c>
      <c r="F870">
        <v>891</v>
      </c>
      <c r="G870" t="str">
        <f t="shared" si="65"/>
        <v>AdamWradoch</v>
      </c>
      <c r="H870">
        <f>COUNTIF($G$2:G1869,G870)</f>
        <v>11</v>
      </c>
      <c r="I870">
        <f t="shared" si="66"/>
        <v>2</v>
      </c>
      <c r="J870">
        <f t="shared" si="67"/>
        <v>945</v>
      </c>
      <c r="K870" t="str">
        <f t="shared" si="68"/>
        <v>Listopad</v>
      </c>
      <c r="L870">
        <f t="shared" si="69"/>
        <v>1</v>
      </c>
    </row>
    <row r="871" spans="1:12" x14ac:dyDescent="0.25">
      <c r="A871" t="s">
        <v>170</v>
      </c>
      <c r="B871" t="s">
        <v>171</v>
      </c>
      <c r="C871" t="s">
        <v>24</v>
      </c>
      <c r="D871" s="1">
        <v>41972</v>
      </c>
      <c r="E871" s="1">
        <v>41973</v>
      </c>
      <c r="F871">
        <v>439.7</v>
      </c>
      <c r="G871" t="str">
        <f t="shared" si="65"/>
        <v>NataliaIdar</v>
      </c>
      <c r="H871">
        <f>COUNTIF($G$2:G1870,G871)</f>
        <v>10</v>
      </c>
      <c r="I871">
        <f t="shared" si="66"/>
        <v>2</v>
      </c>
      <c r="J871">
        <f t="shared" si="67"/>
        <v>493.7</v>
      </c>
      <c r="K871" t="str">
        <f t="shared" si="68"/>
        <v>Listopad</v>
      </c>
      <c r="L871">
        <f t="shared" si="69"/>
        <v>1</v>
      </c>
    </row>
    <row r="872" spans="1:12" x14ac:dyDescent="0.25">
      <c r="A872" t="s">
        <v>115</v>
      </c>
      <c r="B872" t="s">
        <v>140</v>
      </c>
      <c r="C872" t="s">
        <v>8</v>
      </c>
      <c r="D872" s="1">
        <v>41974</v>
      </c>
      <c r="E872" s="1">
        <v>41974</v>
      </c>
      <c r="F872">
        <v>680</v>
      </c>
      <c r="G872" t="str">
        <f t="shared" si="65"/>
        <v>AnnaKaliska</v>
      </c>
      <c r="H872">
        <f>COUNTIF($G$2:G1871,G872)</f>
        <v>15</v>
      </c>
      <c r="I872">
        <f t="shared" si="66"/>
        <v>1</v>
      </c>
      <c r="J872">
        <f t="shared" si="67"/>
        <v>710</v>
      </c>
      <c r="K872" t="str">
        <f t="shared" si="68"/>
        <v>Grudzień</v>
      </c>
      <c r="L872">
        <f t="shared" si="69"/>
        <v>0</v>
      </c>
    </row>
    <row r="873" spans="1:12" x14ac:dyDescent="0.25">
      <c r="A873" t="s">
        <v>33</v>
      </c>
      <c r="B873" t="s">
        <v>34</v>
      </c>
      <c r="C873" t="s">
        <v>59</v>
      </c>
      <c r="D873" s="1">
        <v>41974</v>
      </c>
      <c r="E873" s="1">
        <v>41974</v>
      </c>
      <c r="F873">
        <v>442</v>
      </c>
      <c r="G873" t="str">
        <f t="shared" si="65"/>
        <v>AndrzejKlajn</v>
      </c>
      <c r="H873">
        <f>COUNTIF($G$2:G1872,G873)</f>
        <v>13</v>
      </c>
      <c r="I873">
        <f t="shared" si="66"/>
        <v>1</v>
      </c>
      <c r="J873">
        <f t="shared" si="67"/>
        <v>472</v>
      </c>
      <c r="K873" t="str">
        <f t="shared" si="68"/>
        <v>Grudzień</v>
      </c>
      <c r="L873">
        <f t="shared" si="69"/>
        <v>0</v>
      </c>
    </row>
    <row r="874" spans="1:12" x14ac:dyDescent="0.25">
      <c r="A874" t="s">
        <v>126</v>
      </c>
      <c r="B874" t="s">
        <v>127</v>
      </c>
      <c r="C874" t="s">
        <v>14</v>
      </c>
      <c r="D874" s="1">
        <v>41974</v>
      </c>
      <c r="E874" s="1">
        <v>41975</v>
      </c>
      <c r="F874">
        <v>302.5</v>
      </c>
      <c r="G874" t="str">
        <f t="shared" si="65"/>
        <v>KacperKrajewski</v>
      </c>
      <c r="H874">
        <f>COUNTIF($G$2:G1873,G874)</f>
        <v>10</v>
      </c>
      <c r="I874">
        <f t="shared" si="66"/>
        <v>2</v>
      </c>
      <c r="J874">
        <f t="shared" si="67"/>
        <v>356.5</v>
      </c>
      <c r="K874" t="str">
        <f t="shared" si="68"/>
        <v>Grudzień</v>
      </c>
      <c r="L874">
        <f t="shared" si="69"/>
        <v>1</v>
      </c>
    </row>
    <row r="875" spans="1:12" x14ac:dyDescent="0.25">
      <c r="A875" t="s">
        <v>73</v>
      </c>
      <c r="B875" t="s">
        <v>74</v>
      </c>
      <c r="C875" t="s">
        <v>19</v>
      </c>
      <c r="D875" s="1">
        <v>41974</v>
      </c>
      <c r="E875" s="1">
        <v>41974</v>
      </c>
      <c r="F875">
        <v>513.4</v>
      </c>
      <c r="G875" t="str">
        <f t="shared" si="65"/>
        <v>WojciechKrokus</v>
      </c>
      <c r="H875">
        <f>COUNTIF($G$2:G1874,G875)</f>
        <v>10</v>
      </c>
      <c r="I875">
        <f t="shared" si="66"/>
        <v>1</v>
      </c>
      <c r="J875">
        <f t="shared" si="67"/>
        <v>543.4</v>
      </c>
      <c r="K875" t="str">
        <f t="shared" si="68"/>
        <v>Grudzień</v>
      </c>
      <c r="L875">
        <f t="shared" si="69"/>
        <v>0</v>
      </c>
    </row>
    <row r="876" spans="1:12" x14ac:dyDescent="0.25">
      <c r="A876" t="s">
        <v>151</v>
      </c>
      <c r="B876" t="s">
        <v>152</v>
      </c>
      <c r="C876" t="s">
        <v>59</v>
      </c>
      <c r="D876" s="1">
        <v>41974</v>
      </c>
      <c r="E876" s="1">
        <v>41974</v>
      </c>
      <c r="F876">
        <v>442</v>
      </c>
      <c r="G876" t="str">
        <f t="shared" si="65"/>
        <v>TeresaMoskiewska</v>
      </c>
      <c r="H876">
        <f>COUNTIF($G$2:G1875,G876)</f>
        <v>11</v>
      </c>
      <c r="I876">
        <f t="shared" si="66"/>
        <v>1</v>
      </c>
      <c r="J876">
        <f t="shared" si="67"/>
        <v>472</v>
      </c>
      <c r="K876" t="str">
        <f t="shared" si="68"/>
        <v>Grudzień</v>
      </c>
      <c r="L876">
        <f t="shared" si="69"/>
        <v>0</v>
      </c>
    </row>
    <row r="877" spans="1:12" x14ac:dyDescent="0.25">
      <c r="A877" t="s">
        <v>147</v>
      </c>
      <c r="B877" t="s">
        <v>148</v>
      </c>
      <c r="C877" t="s">
        <v>72</v>
      </c>
      <c r="D877" s="1">
        <v>41974</v>
      </c>
      <c r="E877" s="1">
        <v>41974</v>
      </c>
      <c r="F877">
        <v>494.7</v>
      </c>
      <c r="G877" t="str">
        <f t="shared" si="65"/>
        <v>MariaOzimek</v>
      </c>
      <c r="H877">
        <f>COUNTIF($G$2:G1876,G877)</f>
        <v>8</v>
      </c>
      <c r="I877">
        <f t="shared" si="66"/>
        <v>1</v>
      </c>
      <c r="J877">
        <f t="shared" si="67"/>
        <v>524.70000000000005</v>
      </c>
      <c r="K877" t="str">
        <f t="shared" si="68"/>
        <v>Grudzień</v>
      </c>
      <c r="L877">
        <f t="shared" si="69"/>
        <v>0</v>
      </c>
    </row>
    <row r="878" spans="1:12" x14ac:dyDescent="0.25">
      <c r="A878" t="s">
        <v>93</v>
      </c>
      <c r="B878" t="s">
        <v>94</v>
      </c>
      <c r="C878" t="s">
        <v>19</v>
      </c>
      <c r="D878" s="1">
        <v>41974</v>
      </c>
      <c r="E878" s="1">
        <v>41974</v>
      </c>
      <c r="F878">
        <v>513.4</v>
      </c>
      <c r="G878" t="str">
        <f t="shared" si="65"/>
        <v>ZofiaSeredycka</v>
      </c>
      <c r="H878">
        <f>COUNTIF($G$2:G1877,G878)</f>
        <v>15</v>
      </c>
      <c r="I878">
        <f t="shared" si="66"/>
        <v>1</v>
      </c>
      <c r="J878">
        <f t="shared" si="67"/>
        <v>543.4</v>
      </c>
      <c r="K878" t="str">
        <f t="shared" si="68"/>
        <v>Grudzień</v>
      </c>
      <c r="L878">
        <f t="shared" si="69"/>
        <v>0</v>
      </c>
    </row>
    <row r="879" spans="1:12" x14ac:dyDescent="0.25">
      <c r="A879" t="s">
        <v>131</v>
      </c>
      <c r="B879" t="s">
        <v>154</v>
      </c>
      <c r="C879" t="s">
        <v>59</v>
      </c>
      <c r="D879" s="1">
        <v>41975</v>
      </c>
      <c r="E879" s="1">
        <v>41975</v>
      </c>
      <c r="F879">
        <v>442</v>
      </c>
      <c r="G879" t="str">
        <f t="shared" si="65"/>
        <v>WiktorBudzis</v>
      </c>
      <c r="H879">
        <f>COUNTIF($G$2:G1878,G879)</f>
        <v>12</v>
      </c>
      <c r="I879">
        <f t="shared" si="66"/>
        <v>1</v>
      </c>
      <c r="J879">
        <f t="shared" si="67"/>
        <v>472</v>
      </c>
      <c r="K879" t="str">
        <f t="shared" si="68"/>
        <v>Grudzień</v>
      </c>
      <c r="L879">
        <f t="shared" si="69"/>
        <v>0</v>
      </c>
    </row>
    <row r="880" spans="1:12" x14ac:dyDescent="0.25">
      <c r="A880" t="s">
        <v>22</v>
      </c>
      <c r="B880" t="s">
        <v>172</v>
      </c>
      <c r="C880" t="s">
        <v>30</v>
      </c>
      <c r="D880" s="1">
        <v>41975</v>
      </c>
      <c r="E880" s="1">
        <v>41976</v>
      </c>
      <c r="F880">
        <v>331.5</v>
      </c>
      <c r="G880" t="str">
        <f t="shared" si="65"/>
        <v>PatrycjaCzarnoleska</v>
      </c>
      <c r="H880">
        <f>COUNTIF($G$2:G1879,G880)</f>
        <v>15</v>
      </c>
      <c r="I880">
        <f t="shared" si="66"/>
        <v>2</v>
      </c>
      <c r="J880">
        <f t="shared" si="67"/>
        <v>385.5</v>
      </c>
      <c r="K880" t="str">
        <f t="shared" si="68"/>
        <v>Grudzień</v>
      </c>
      <c r="L880">
        <f t="shared" si="69"/>
        <v>1</v>
      </c>
    </row>
    <row r="881" spans="1:12" x14ac:dyDescent="0.25">
      <c r="A881" t="s">
        <v>54</v>
      </c>
      <c r="B881" t="s">
        <v>133</v>
      </c>
      <c r="C881" t="s">
        <v>47</v>
      </c>
      <c r="D881" s="1">
        <v>41975</v>
      </c>
      <c r="E881" s="1">
        <v>41977</v>
      </c>
      <c r="F881">
        <v>689.8</v>
      </c>
      <c r="G881" t="str">
        <f t="shared" si="65"/>
        <v>PaulinaDok</v>
      </c>
      <c r="H881">
        <f>COUNTIF($G$2:G1880,G881)</f>
        <v>7</v>
      </c>
      <c r="I881">
        <f t="shared" si="66"/>
        <v>3</v>
      </c>
      <c r="J881">
        <f t="shared" si="67"/>
        <v>767.8</v>
      </c>
      <c r="K881" t="str">
        <f t="shared" si="68"/>
        <v>Grudzień</v>
      </c>
      <c r="L881">
        <f t="shared" si="69"/>
        <v>2</v>
      </c>
    </row>
    <row r="882" spans="1:12" x14ac:dyDescent="0.25">
      <c r="A882" t="s">
        <v>50</v>
      </c>
      <c r="B882" t="s">
        <v>51</v>
      </c>
      <c r="C882" t="s">
        <v>38</v>
      </c>
      <c r="D882" s="1">
        <v>41975</v>
      </c>
      <c r="E882" s="1">
        <v>41975</v>
      </c>
      <c r="F882">
        <v>278.8</v>
      </c>
      <c r="G882" t="str">
        <f t="shared" si="65"/>
        <v>OliviaGabor</v>
      </c>
      <c r="H882">
        <f>COUNTIF($G$2:G1881,G882)</f>
        <v>16</v>
      </c>
      <c r="I882">
        <f t="shared" si="66"/>
        <v>1</v>
      </c>
      <c r="J882">
        <f t="shared" si="67"/>
        <v>308.8</v>
      </c>
      <c r="K882" t="str">
        <f t="shared" si="68"/>
        <v>Grudzień</v>
      </c>
      <c r="L882">
        <f t="shared" si="69"/>
        <v>0</v>
      </c>
    </row>
    <row r="883" spans="1:12" x14ac:dyDescent="0.25">
      <c r="A883" t="s">
        <v>158</v>
      </c>
      <c r="B883" t="s">
        <v>159</v>
      </c>
      <c r="C883" t="s">
        <v>11</v>
      </c>
      <c r="D883" s="1">
        <v>41975</v>
      </c>
      <c r="E883" s="1">
        <v>41975</v>
      </c>
      <c r="F883">
        <v>156.4</v>
      </c>
      <c r="G883" t="str">
        <f t="shared" si="65"/>
        <v>KrystynaPleszewska</v>
      </c>
      <c r="H883">
        <f>COUNTIF($G$2:G1882,G883)</f>
        <v>8</v>
      </c>
      <c r="I883">
        <f t="shared" si="66"/>
        <v>1</v>
      </c>
      <c r="J883">
        <f t="shared" si="67"/>
        <v>186.4</v>
      </c>
      <c r="K883" t="str">
        <f t="shared" si="68"/>
        <v>Grudzień</v>
      </c>
      <c r="L883">
        <f t="shared" si="69"/>
        <v>0</v>
      </c>
    </row>
    <row r="884" spans="1:12" x14ac:dyDescent="0.25">
      <c r="A884" t="s">
        <v>115</v>
      </c>
      <c r="B884" t="s">
        <v>116</v>
      </c>
      <c r="C884" t="s">
        <v>24</v>
      </c>
      <c r="D884" s="1">
        <v>41975</v>
      </c>
      <c r="E884" s="1">
        <v>41975</v>
      </c>
      <c r="F884">
        <v>290.7</v>
      </c>
      <c r="G884" t="str">
        <f t="shared" si="65"/>
        <v>AnnaSobecka</v>
      </c>
      <c r="H884">
        <f>COUNTIF($G$2:G1883,G884)</f>
        <v>9</v>
      </c>
      <c r="I884">
        <f t="shared" si="66"/>
        <v>1</v>
      </c>
      <c r="J884">
        <f t="shared" si="67"/>
        <v>320.7</v>
      </c>
      <c r="K884" t="str">
        <f t="shared" si="68"/>
        <v>Grudzień</v>
      </c>
      <c r="L884">
        <f t="shared" si="69"/>
        <v>0</v>
      </c>
    </row>
    <row r="885" spans="1:12" x14ac:dyDescent="0.25">
      <c r="A885" t="s">
        <v>170</v>
      </c>
      <c r="B885" t="s">
        <v>171</v>
      </c>
      <c r="C885" t="s">
        <v>38</v>
      </c>
      <c r="D885" s="1">
        <v>41976</v>
      </c>
      <c r="E885" s="1">
        <v>41976</v>
      </c>
      <c r="F885">
        <v>278.8</v>
      </c>
      <c r="G885" t="str">
        <f t="shared" si="65"/>
        <v>NataliaIdar</v>
      </c>
      <c r="H885">
        <f>COUNTIF($G$2:G1884,G885)</f>
        <v>10</v>
      </c>
      <c r="I885">
        <f t="shared" si="66"/>
        <v>1</v>
      </c>
      <c r="J885">
        <f t="shared" si="67"/>
        <v>308.8</v>
      </c>
      <c r="K885" t="str">
        <f t="shared" si="68"/>
        <v>Grudzień</v>
      </c>
      <c r="L885">
        <f t="shared" si="69"/>
        <v>0</v>
      </c>
    </row>
    <row r="886" spans="1:12" x14ac:dyDescent="0.25">
      <c r="A886" t="s">
        <v>54</v>
      </c>
      <c r="B886" t="s">
        <v>81</v>
      </c>
      <c r="C886" t="s">
        <v>19</v>
      </c>
      <c r="D886" s="1">
        <v>41977</v>
      </c>
      <c r="E886" s="1">
        <v>41977</v>
      </c>
      <c r="F886">
        <v>513.4</v>
      </c>
      <c r="G886" t="str">
        <f t="shared" si="65"/>
        <v>PaulinaChorzowska</v>
      </c>
      <c r="H886">
        <f>COUNTIF($G$2:G1885,G886)</f>
        <v>10</v>
      </c>
      <c r="I886">
        <f t="shared" si="66"/>
        <v>1</v>
      </c>
      <c r="J886">
        <f t="shared" si="67"/>
        <v>543.4</v>
      </c>
      <c r="K886" t="str">
        <f t="shared" si="68"/>
        <v>Grudzień</v>
      </c>
      <c r="L886">
        <f t="shared" si="69"/>
        <v>0</v>
      </c>
    </row>
    <row r="887" spans="1:12" x14ac:dyDescent="0.25">
      <c r="A887" t="s">
        <v>99</v>
      </c>
      <c r="B887" t="s">
        <v>130</v>
      </c>
      <c r="C887" t="s">
        <v>24</v>
      </c>
      <c r="D887" s="1">
        <v>41977</v>
      </c>
      <c r="E887" s="1">
        <v>41978</v>
      </c>
      <c r="F887">
        <v>439.7</v>
      </c>
      <c r="G887" t="str">
        <f t="shared" si="65"/>
        <v>EwaFidyk</v>
      </c>
      <c r="H887">
        <f>COUNTIF($G$2:G1886,G887)</f>
        <v>9</v>
      </c>
      <c r="I887">
        <f t="shared" si="66"/>
        <v>2</v>
      </c>
      <c r="J887">
        <f t="shared" si="67"/>
        <v>493.7</v>
      </c>
      <c r="K887" t="str">
        <f t="shared" si="68"/>
        <v>Grudzień</v>
      </c>
      <c r="L887">
        <f t="shared" si="69"/>
        <v>1</v>
      </c>
    </row>
    <row r="888" spans="1:12" x14ac:dyDescent="0.25">
      <c r="A888" t="s">
        <v>97</v>
      </c>
      <c r="B888" t="s">
        <v>98</v>
      </c>
      <c r="C888" t="s">
        <v>14</v>
      </c>
      <c r="D888" s="1">
        <v>41977</v>
      </c>
      <c r="E888" s="1">
        <v>41978</v>
      </c>
      <c r="F888">
        <v>302.5</v>
      </c>
      <c r="G888" t="str">
        <f t="shared" si="65"/>
        <v>JanuszJurkicz</v>
      </c>
      <c r="H888">
        <f>COUNTIF($G$2:G1887,G888)</f>
        <v>5</v>
      </c>
      <c r="I888">
        <f t="shared" si="66"/>
        <v>2</v>
      </c>
      <c r="J888">
        <f t="shared" si="67"/>
        <v>356.5</v>
      </c>
      <c r="K888" t="str">
        <f t="shared" si="68"/>
        <v>Grudzień</v>
      </c>
      <c r="L888">
        <f t="shared" si="69"/>
        <v>1</v>
      </c>
    </row>
    <row r="889" spans="1:12" x14ac:dyDescent="0.25">
      <c r="A889" t="s">
        <v>73</v>
      </c>
      <c r="B889" t="s">
        <v>155</v>
      </c>
      <c r="C889" t="s">
        <v>11</v>
      </c>
      <c r="D889" s="1">
        <v>41977</v>
      </c>
      <c r="E889" s="1">
        <v>41978</v>
      </c>
      <c r="F889">
        <v>295.39999999999998</v>
      </c>
      <c r="G889" t="str">
        <f t="shared" si="65"/>
        <v>WojciechMazowiecki</v>
      </c>
      <c r="H889">
        <f>COUNTIF($G$2:G1888,G889)</f>
        <v>7</v>
      </c>
      <c r="I889">
        <f t="shared" si="66"/>
        <v>2</v>
      </c>
      <c r="J889">
        <f t="shared" si="67"/>
        <v>349.4</v>
      </c>
      <c r="K889" t="str">
        <f t="shared" si="68"/>
        <v>Grudzień</v>
      </c>
      <c r="L889">
        <f t="shared" si="69"/>
        <v>1</v>
      </c>
    </row>
    <row r="890" spans="1:12" x14ac:dyDescent="0.25">
      <c r="A890" t="s">
        <v>109</v>
      </c>
      <c r="B890" t="s">
        <v>110</v>
      </c>
      <c r="C890" t="s">
        <v>24</v>
      </c>
      <c r="D890" s="1">
        <v>41977</v>
      </c>
      <c r="E890" s="1">
        <v>41981</v>
      </c>
      <c r="F890">
        <v>886.7</v>
      </c>
      <c r="G890" t="str">
        <f t="shared" si="65"/>
        <v>KatarzynaPiotrowska</v>
      </c>
      <c r="H890">
        <f>COUNTIF($G$2:G1889,G890)</f>
        <v>10</v>
      </c>
      <c r="I890">
        <f t="shared" si="66"/>
        <v>5</v>
      </c>
      <c r="J890">
        <f t="shared" si="67"/>
        <v>1012.7</v>
      </c>
      <c r="K890" t="str">
        <f t="shared" si="68"/>
        <v>Grudzień</v>
      </c>
      <c r="L890">
        <f t="shared" si="69"/>
        <v>4</v>
      </c>
    </row>
    <row r="891" spans="1:12" x14ac:dyDescent="0.25">
      <c r="A891" t="s">
        <v>20</v>
      </c>
      <c r="B891" t="s">
        <v>162</v>
      </c>
      <c r="C891" t="s">
        <v>72</v>
      </c>
      <c r="D891" s="1">
        <v>41977</v>
      </c>
      <c r="E891" s="1">
        <v>41981</v>
      </c>
      <c r="F891">
        <v>1290.7</v>
      </c>
      <c r="G891" t="str">
        <f t="shared" si="65"/>
        <v>KamilPomorski</v>
      </c>
      <c r="H891">
        <f>COUNTIF($G$2:G1890,G891)</f>
        <v>7</v>
      </c>
      <c r="I891">
        <f t="shared" si="66"/>
        <v>5</v>
      </c>
      <c r="J891">
        <f t="shared" si="67"/>
        <v>1416.7</v>
      </c>
      <c r="K891" t="str">
        <f t="shared" si="68"/>
        <v>Grudzień</v>
      </c>
      <c r="L891">
        <f t="shared" si="69"/>
        <v>4</v>
      </c>
    </row>
    <row r="892" spans="1:12" x14ac:dyDescent="0.25">
      <c r="A892" t="s">
        <v>15</v>
      </c>
      <c r="B892" t="s">
        <v>16</v>
      </c>
      <c r="C892" t="s">
        <v>38</v>
      </c>
      <c r="D892" s="1">
        <v>41977</v>
      </c>
      <c r="E892" s="1">
        <v>41979</v>
      </c>
      <c r="F892">
        <v>536.79999999999995</v>
      </c>
      <c r="G892" t="str">
        <f t="shared" si="65"/>
        <v>PiotrRoman</v>
      </c>
      <c r="H892">
        <f>COUNTIF($G$2:G1891,G892)</f>
        <v>13</v>
      </c>
      <c r="I892">
        <f t="shared" si="66"/>
        <v>3</v>
      </c>
      <c r="J892">
        <f t="shared" si="67"/>
        <v>614.79999999999995</v>
      </c>
      <c r="K892" t="str">
        <f t="shared" si="68"/>
        <v>Grudzień</v>
      </c>
      <c r="L892">
        <f t="shared" si="69"/>
        <v>2</v>
      </c>
    </row>
    <row r="893" spans="1:12" x14ac:dyDescent="0.25">
      <c r="A893" t="s">
        <v>31</v>
      </c>
      <c r="B893" t="s">
        <v>78</v>
      </c>
      <c r="C893" t="s">
        <v>24</v>
      </c>
      <c r="D893" s="1">
        <v>41982</v>
      </c>
      <c r="E893" s="1">
        <v>41983</v>
      </c>
      <c r="F893">
        <v>439.7</v>
      </c>
      <c r="G893" t="str">
        <f t="shared" si="65"/>
        <v>SebastianArgonski</v>
      </c>
      <c r="H893">
        <f>COUNTIF($G$2:G1892,G893)</f>
        <v>9</v>
      </c>
      <c r="I893">
        <f t="shared" si="66"/>
        <v>2</v>
      </c>
      <c r="J893">
        <f t="shared" si="67"/>
        <v>493.7</v>
      </c>
      <c r="K893" t="str">
        <f t="shared" si="68"/>
        <v>Grudzień</v>
      </c>
      <c r="L893">
        <f t="shared" si="69"/>
        <v>1</v>
      </c>
    </row>
    <row r="894" spans="1:12" x14ac:dyDescent="0.25">
      <c r="A894" t="s">
        <v>33</v>
      </c>
      <c r="B894" t="s">
        <v>141</v>
      </c>
      <c r="C894" t="s">
        <v>38</v>
      </c>
      <c r="D894" s="1">
        <v>41982</v>
      </c>
      <c r="E894" s="1">
        <v>41982</v>
      </c>
      <c r="F894">
        <v>278.8</v>
      </c>
      <c r="G894" t="str">
        <f t="shared" si="65"/>
        <v>AndrzejBarcz</v>
      </c>
      <c r="H894">
        <f>COUNTIF($G$2:G1893,G894)</f>
        <v>7</v>
      </c>
      <c r="I894">
        <f t="shared" si="66"/>
        <v>1</v>
      </c>
      <c r="J894">
        <f t="shared" si="67"/>
        <v>308.8</v>
      </c>
      <c r="K894" t="str">
        <f t="shared" si="68"/>
        <v>Grudzień</v>
      </c>
      <c r="L894">
        <f t="shared" si="69"/>
        <v>0</v>
      </c>
    </row>
    <row r="895" spans="1:12" x14ac:dyDescent="0.25">
      <c r="A895" t="s">
        <v>48</v>
      </c>
      <c r="B895" t="s">
        <v>49</v>
      </c>
      <c r="C895" t="s">
        <v>24</v>
      </c>
      <c r="D895" s="1">
        <v>41982</v>
      </c>
      <c r="E895" s="1">
        <v>41985</v>
      </c>
      <c r="F895">
        <v>737.7</v>
      </c>
      <c r="G895" t="str">
        <f t="shared" si="65"/>
        <v>BonifacyBarczewski</v>
      </c>
      <c r="H895">
        <f>COUNTIF($G$2:G1894,G895)</f>
        <v>8</v>
      </c>
      <c r="I895">
        <f t="shared" si="66"/>
        <v>4</v>
      </c>
      <c r="J895">
        <f t="shared" si="67"/>
        <v>839.7</v>
      </c>
      <c r="K895" t="str">
        <f t="shared" si="68"/>
        <v>Grudzień</v>
      </c>
      <c r="L895">
        <f t="shared" si="69"/>
        <v>3</v>
      </c>
    </row>
    <row r="896" spans="1:12" x14ac:dyDescent="0.25">
      <c r="A896" t="s">
        <v>6</v>
      </c>
      <c r="B896" t="s">
        <v>139</v>
      </c>
      <c r="C896" t="s">
        <v>30</v>
      </c>
      <c r="D896" s="1">
        <v>41982</v>
      </c>
      <c r="E896" s="1">
        <v>41983</v>
      </c>
      <c r="F896">
        <v>331.5</v>
      </c>
      <c r="G896" t="str">
        <f t="shared" si="65"/>
        <v>KarolinaBizuta</v>
      </c>
      <c r="H896">
        <f>COUNTIF($G$2:G1895,G896)</f>
        <v>10</v>
      </c>
      <c r="I896">
        <f t="shared" si="66"/>
        <v>2</v>
      </c>
      <c r="J896">
        <f t="shared" si="67"/>
        <v>385.5</v>
      </c>
      <c r="K896" t="str">
        <f t="shared" si="68"/>
        <v>Grudzień</v>
      </c>
      <c r="L896">
        <f t="shared" si="69"/>
        <v>1</v>
      </c>
    </row>
    <row r="897" spans="1:12" x14ac:dyDescent="0.25">
      <c r="A897" t="s">
        <v>122</v>
      </c>
      <c r="B897" t="s">
        <v>123</v>
      </c>
      <c r="C897" t="s">
        <v>59</v>
      </c>
      <c r="D897" s="1">
        <v>41982</v>
      </c>
      <c r="E897" s="1">
        <v>41982</v>
      </c>
      <c r="F897">
        <v>442</v>
      </c>
      <c r="G897" t="str">
        <f t="shared" si="65"/>
        <v>DominikaBodera</v>
      </c>
      <c r="H897">
        <f>COUNTIF($G$2:G1896,G897)</f>
        <v>13</v>
      </c>
      <c r="I897">
        <f t="shared" si="66"/>
        <v>1</v>
      </c>
      <c r="J897">
        <f t="shared" si="67"/>
        <v>472</v>
      </c>
      <c r="K897" t="str">
        <f t="shared" si="68"/>
        <v>Grudzień</v>
      </c>
      <c r="L897">
        <f t="shared" si="69"/>
        <v>0</v>
      </c>
    </row>
    <row r="898" spans="1:12" x14ac:dyDescent="0.25">
      <c r="A898" t="s">
        <v>93</v>
      </c>
      <c r="B898" t="s">
        <v>124</v>
      </c>
      <c r="C898" t="s">
        <v>72</v>
      </c>
      <c r="D898" s="1">
        <v>41982</v>
      </c>
      <c r="E898" s="1">
        <v>41982</v>
      </c>
      <c r="F898">
        <v>494.7</v>
      </c>
      <c r="G898" t="str">
        <f t="shared" si="65"/>
        <v>ZofiaBudzianowska</v>
      </c>
      <c r="H898">
        <f>COUNTIF($G$2:G1897,G898)</f>
        <v>16</v>
      </c>
      <c r="I898">
        <f t="shared" si="66"/>
        <v>1</v>
      </c>
      <c r="J898">
        <f t="shared" si="67"/>
        <v>524.70000000000005</v>
      </c>
      <c r="K898" t="str">
        <f t="shared" si="68"/>
        <v>Grudzień</v>
      </c>
      <c r="L898">
        <f t="shared" si="69"/>
        <v>0</v>
      </c>
    </row>
    <row r="899" spans="1:12" x14ac:dyDescent="0.25">
      <c r="A899" t="s">
        <v>31</v>
      </c>
      <c r="B899" t="s">
        <v>32</v>
      </c>
      <c r="C899" t="s">
        <v>8</v>
      </c>
      <c r="D899" s="1">
        <v>41982</v>
      </c>
      <c r="E899" s="1">
        <v>41984</v>
      </c>
      <c r="F899">
        <v>1102</v>
      </c>
      <c r="G899" t="str">
        <f t="shared" ref="G899:G962" si="70">CONCATENATE(A899,B899)</f>
        <v>SebastianHalik</v>
      </c>
      <c r="H899">
        <f>COUNTIF($G$2:G1898,G899)</f>
        <v>11</v>
      </c>
      <c r="I899">
        <f t="shared" ref="I899:I962" si="71">E899-D899+1</f>
        <v>3</v>
      </c>
      <c r="J899">
        <f t="shared" ref="J899:J962" si="72">F899+IF(I899&gt;1,30+(I899-1)*24,30)</f>
        <v>1180</v>
      </c>
      <c r="K899" t="str">
        <f t="shared" ref="K899:K962" si="73">VLOOKUP(MONTH(D899),$Q$6:$R$17,2)</f>
        <v>Grudzień</v>
      </c>
      <c r="L899">
        <f t="shared" ref="L899:L962" si="74">IF(I899&gt;1,I899-1,0)</f>
        <v>2</v>
      </c>
    </row>
    <row r="900" spans="1:12" x14ac:dyDescent="0.25">
      <c r="A900" t="s">
        <v>61</v>
      </c>
      <c r="B900" t="s">
        <v>62</v>
      </c>
      <c r="C900" t="s">
        <v>30</v>
      </c>
      <c r="D900" s="1">
        <v>41982</v>
      </c>
      <c r="E900" s="1">
        <v>41986</v>
      </c>
      <c r="F900">
        <v>688.5</v>
      </c>
      <c r="G900" t="str">
        <f t="shared" si="70"/>
        <v>AmadeuszHelski</v>
      </c>
      <c r="H900">
        <f>COUNTIF($G$2:G1899,G900)</f>
        <v>9</v>
      </c>
      <c r="I900">
        <f t="shared" si="71"/>
        <v>5</v>
      </c>
      <c r="J900">
        <f t="shared" si="72"/>
        <v>814.5</v>
      </c>
      <c r="K900" t="str">
        <f t="shared" si="73"/>
        <v>Grudzień</v>
      </c>
      <c r="L900">
        <f t="shared" si="74"/>
        <v>4</v>
      </c>
    </row>
    <row r="901" spans="1:12" x14ac:dyDescent="0.25">
      <c r="A901" t="s">
        <v>170</v>
      </c>
      <c r="B901" t="s">
        <v>171</v>
      </c>
      <c r="C901" t="s">
        <v>27</v>
      </c>
      <c r="D901" s="1">
        <v>41982</v>
      </c>
      <c r="E901" s="1">
        <v>41983</v>
      </c>
      <c r="F901">
        <v>570</v>
      </c>
      <c r="G901" t="str">
        <f t="shared" si="70"/>
        <v>NataliaIdar</v>
      </c>
      <c r="H901">
        <f>COUNTIF($G$2:G1900,G901)</f>
        <v>10</v>
      </c>
      <c r="I901">
        <f t="shared" si="71"/>
        <v>2</v>
      </c>
      <c r="J901">
        <f t="shared" si="72"/>
        <v>624</v>
      </c>
      <c r="K901" t="str">
        <f t="shared" si="73"/>
        <v>Grudzień</v>
      </c>
      <c r="L901">
        <f t="shared" si="74"/>
        <v>1</v>
      </c>
    </row>
    <row r="902" spans="1:12" x14ac:dyDescent="0.25">
      <c r="A902" t="s">
        <v>168</v>
      </c>
      <c r="B902" t="s">
        <v>169</v>
      </c>
      <c r="C902" t="s">
        <v>59</v>
      </c>
      <c r="D902" s="1">
        <v>41982</v>
      </c>
      <c r="E902" s="1">
        <v>41984</v>
      </c>
      <c r="F902">
        <v>760</v>
      </c>
      <c r="G902" t="str">
        <f t="shared" si="70"/>
        <v>MarcinJarskarski</v>
      </c>
      <c r="H902">
        <f>COUNTIF($G$2:G1901,G902)</f>
        <v>11</v>
      </c>
      <c r="I902">
        <f t="shared" si="71"/>
        <v>3</v>
      </c>
      <c r="J902">
        <f t="shared" si="72"/>
        <v>838</v>
      </c>
      <c r="K902" t="str">
        <f t="shared" si="73"/>
        <v>Grudzień</v>
      </c>
      <c r="L902">
        <f t="shared" si="74"/>
        <v>2</v>
      </c>
    </row>
    <row r="903" spans="1:12" x14ac:dyDescent="0.25">
      <c r="A903" t="s">
        <v>33</v>
      </c>
      <c r="B903" t="s">
        <v>34</v>
      </c>
      <c r="C903" t="s">
        <v>8</v>
      </c>
      <c r="D903" s="1">
        <v>41982</v>
      </c>
      <c r="E903" s="1">
        <v>41983</v>
      </c>
      <c r="F903">
        <v>891</v>
      </c>
      <c r="G903" t="str">
        <f t="shared" si="70"/>
        <v>AndrzejKlajn</v>
      </c>
      <c r="H903">
        <f>COUNTIF($G$2:G1902,G903)</f>
        <v>13</v>
      </c>
      <c r="I903">
        <f t="shared" si="71"/>
        <v>2</v>
      </c>
      <c r="J903">
        <f t="shared" si="72"/>
        <v>945</v>
      </c>
      <c r="K903" t="str">
        <f t="shared" si="73"/>
        <v>Grudzień</v>
      </c>
      <c r="L903">
        <f t="shared" si="74"/>
        <v>1</v>
      </c>
    </row>
    <row r="904" spans="1:12" x14ac:dyDescent="0.25">
      <c r="A904" t="s">
        <v>9</v>
      </c>
      <c r="B904" t="s">
        <v>10</v>
      </c>
      <c r="C904" t="s">
        <v>72</v>
      </c>
      <c r="D904" s="1">
        <v>41982</v>
      </c>
      <c r="E904" s="1">
        <v>41984</v>
      </c>
      <c r="F904">
        <v>892.7</v>
      </c>
      <c r="G904" t="str">
        <f t="shared" si="70"/>
        <v>JustynaKolska</v>
      </c>
      <c r="H904">
        <f>COUNTIF($G$2:G1903,G904)</f>
        <v>8</v>
      </c>
      <c r="I904">
        <f t="shared" si="71"/>
        <v>3</v>
      </c>
      <c r="J904">
        <f t="shared" si="72"/>
        <v>970.7</v>
      </c>
      <c r="K904" t="str">
        <f t="shared" si="73"/>
        <v>Grudzień</v>
      </c>
      <c r="L904">
        <f t="shared" si="74"/>
        <v>2</v>
      </c>
    </row>
    <row r="905" spans="1:12" x14ac:dyDescent="0.25">
      <c r="A905" t="s">
        <v>73</v>
      </c>
      <c r="B905" t="s">
        <v>74</v>
      </c>
      <c r="C905" t="s">
        <v>11</v>
      </c>
      <c r="D905" s="1">
        <v>41982</v>
      </c>
      <c r="E905" s="1">
        <v>41985</v>
      </c>
      <c r="F905">
        <v>573.4</v>
      </c>
      <c r="G905" t="str">
        <f t="shared" si="70"/>
        <v>WojciechKrokus</v>
      </c>
      <c r="H905">
        <f>COUNTIF($G$2:G1904,G905)</f>
        <v>10</v>
      </c>
      <c r="I905">
        <f t="shared" si="71"/>
        <v>4</v>
      </c>
      <c r="J905">
        <f t="shared" si="72"/>
        <v>675.4</v>
      </c>
      <c r="K905" t="str">
        <f t="shared" si="73"/>
        <v>Grudzień</v>
      </c>
      <c r="L905">
        <f t="shared" si="74"/>
        <v>3</v>
      </c>
    </row>
    <row r="906" spans="1:12" x14ac:dyDescent="0.25">
      <c r="A906" t="s">
        <v>101</v>
      </c>
      <c r="B906" t="s">
        <v>102</v>
      </c>
      <c r="C906" t="s">
        <v>30</v>
      </c>
      <c r="D906" s="1">
        <v>41982</v>
      </c>
      <c r="E906" s="1">
        <v>41985</v>
      </c>
      <c r="F906">
        <v>569.5</v>
      </c>
      <c r="G906" t="str">
        <f t="shared" si="70"/>
        <v>MichalinaLamda</v>
      </c>
      <c r="H906">
        <f>COUNTIF($G$2:G1905,G906)</f>
        <v>9</v>
      </c>
      <c r="I906">
        <f t="shared" si="71"/>
        <v>4</v>
      </c>
      <c r="J906">
        <f t="shared" si="72"/>
        <v>671.5</v>
      </c>
      <c r="K906" t="str">
        <f t="shared" si="73"/>
        <v>Grudzień</v>
      </c>
      <c r="L906">
        <f t="shared" si="74"/>
        <v>3</v>
      </c>
    </row>
    <row r="907" spans="1:12" x14ac:dyDescent="0.25">
      <c r="A907" t="s">
        <v>86</v>
      </c>
      <c r="B907" t="s">
        <v>87</v>
      </c>
      <c r="C907" t="s">
        <v>14</v>
      </c>
      <c r="D907" s="1">
        <v>41982</v>
      </c>
      <c r="E907" s="1">
        <v>41986</v>
      </c>
      <c r="F907">
        <v>674.5</v>
      </c>
      <c r="G907" t="str">
        <f t="shared" si="70"/>
        <v>AdamMarkowski</v>
      </c>
      <c r="H907">
        <f>COUNTIF($G$2:G1906,G907)</f>
        <v>8</v>
      </c>
      <c r="I907">
        <f t="shared" si="71"/>
        <v>5</v>
      </c>
      <c r="J907">
        <f t="shared" si="72"/>
        <v>800.5</v>
      </c>
      <c r="K907" t="str">
        <f t="shared" si="73"/>
        <v>Grudzień</v>
      </c>
      <c r="L907">
        <f t="shared" si="74"/>
        <v>4</v>
      </c>
    </row>
    <row r="908" spans="1:12" x14ac:dyDescent="0.25">
      <c r="A908" t="s">
        <v>107</v>
      </c>
      <c r="B908" t="s">
        <v>108</v>
      </c>
      <c r="C908" t="s">
        <v>19</v>
      </c>
      <c r="D908" s="1">
        <v>41982</v>
      </c>
      <c r="E908" s="1">
        <v>41983</v>
      </c>
      <c r="F908">
        <v>654.4</v>
      </c>
      <c r="G908" t="str">
        <f t="shared" si="70"/>
        <v>KazimieraParczewska</v>
      </c>
      <c r="H908">
        <f>COUNTIF($G$2:G1907,G908)</f>
        <v>11</v>
      </c>
      <c r="I908">
        <f t="shared" si="71"/>
        <v>2</v>
      </c>
      <c r="J908">
        <f t="shared" si="72"/>
        <v>708.4</v>
      </c>
      <c r="K908" t="str">
        <f t="shared" si="73"/>
        <v>Grudzień</v>
      </c>
      <c r="L908">
        <f t="shared" si="74"/>
        <v>1</v>
      </c>
    </row>
    <row r="909" spans="1:12" x14ac:dyDescent="0.25">
      <c r="A909" t="s">
        <v>134</v>
      </c>
      <c r="B909" t="s">
        <v>149</v>
      </c>
      <c r="C909" t="s">
        <v>8</v>
      </c>
      <c r="D909" s="1">
        <v>41982</v>
      </c>
      <c r="E909" s="1">
        <v>41983</v>
      </c>
      <c r="F909">
        <v>891</v>
      </c>
      <c r="G909" t="str">
        <f t="shared" si="70"/>
        <v>ZuzannaPiotrkowska</v>
      </c>
      <c r="H909">
        <f>COUNTIF($G$2:G1908,G909)</f>
        <v>15</v>
      </c>
      <c r="I909">
        <f t="shared" si="71"/>
        <v>2</v>
      </c>
      <c r="J909">
        <f t="shared" si="72"/>
        <v>945</v>
      </c>
      <c r="K909" t="str">
        <f t="shared" si="73"/>
        <v>Grudzień</v>
      </c>
      <c r="L909">
        <f t="shared" si="74"/>
        <v>1</v>
      </c>
    </row>
    <row r="910" spans="1:12" x14ac:dyDescent="0.25">
      <c r="A910" t="s">
        <v>111</v>
      </c>
      <c r="B910" t="s">
        <v>112</v>
      </c>
      <c r="C910" t="s">
        <v>59</v>
      </c>
      <c r="D910" s="1">
        <v>41982</v>
      </c>
      <c r="E910" s="1">
        <v>41984</v>
      </c>
      <c r="F910">
        <v>760</v>
      </c>
      <c r="G910" t="str">
        <f t="shared" si="70"/>
        <v>GrzegorzPodolski</v>
      </c>
      <c r="H910">
        <f>COUNTIF($G$2:G1909,G910)</f>
        <v>14</v>
      </c>
      <c r="I910">
        <f t="shared" si="71"/>
        <v>3</v>
      </c>
      <c r="J910">
        <f t="shared" si="72"/>
        <v>838</v>
      </c>
      <c r="K910" t="str">
        <f t="shared" si="73"/>
        <v>Grudzień</v>
      </c>
      <c r="L910">
        <f t="shared" si="74"/>
        <v>2</v>
      </c>
    </row>
    <row r="911" spans="1:12" x14ac:dyDescent="0.25">
      <c r="A911" t="s">
        <v>93</v>
      </c>
      <c r="B911" t="s">
        <v>94</v>
      </c>
      <c r="C911" t="s">
        <v>66</v>
      </c>
      <c r="D911" s="1">
        <v>41982</v>
      </c>
      <c r="E911" s="1">
        <v>41986</v>
      </c>
      <c r="F911">
        <v>1019.7</v>
      </c>
      <c r="G911" t="str">
        <f t="shared" si="70"/>
        <v>ZofiaSeredycka</v>
      </c>
      <c r="H911">
        <f>COUNTIF($G$2:G1910,G911)</f>
        <v>15</v>
      </c>
      <c r="I911">
        <f t="shared" si="71"/>
        <v>5</v>
      </c>
      <c r="J911">
        <f t="shared" si="72"/>
        <v>1145.7</v>
      </c>
      <c r="K911" t="str">
        <f t="shared" si="73"/>
        <v>Grudzień</v>
      </c>
      <c r="L911">
        <f t="shared" si="74"/>
        <v>4</v>
      </c>
    </row>
    <row r="912" spans="1:12" x14ac:dyDescent="0.25">
      <c r="A912" t="s">
        <v>70</v>
      </c>
      <c r="B912" t="s">
        <v>117</v>
      </c>
      <c r="C912" t="s">
        <v>47</v>
      </c>
      <c r="D912" s="1">
        <v>41982</v>
      </c>
      <c r="E912" s="1">
        <v>41983</v>
      </c>
      <c r="F912">
        <v>526.79999999999995</v>
      </c>
      <c r="G912" t="str">
        <f t="shared" si="70"/>
        <v>MarekTrzeski</v>
      </c>
      <c r="H912">
        <f>COUNTIF($G$2:G1911,G912)</f>
        <v>9</v>
      </c>
      <c r="I912">
        <f t="shared" si="71"/>
        <v>2</v>
      </c>
      <c r="J912">
        <f t="shared" si="72"/>
        <v>580.79999999999995</v>
      </c>
      <c r="K912" t="str">
        <f t="shared" si="73"/>
        <v>Grudzień</v>
      </c>
      <c r="L912">
        <f t="shared" si="74"/>
        <v>1</v>
      </c>
    </row>
    <row r="913" spans="1:12" x14ac:dyDescent="0.25">
      <c r="A913" t="s">
        <v>86</v>
      </c>
      <c r="B913" t="s">
        <v>136</v>
      </c>
      <c r="C913" t="s">
        <v>47</v>
      </c>
      <c r="D913" s="1">
        <v>41982</v>
      </c>
      <c r="E913" s="1">
        <v>41983</v>
      </c>
      <c r="F913">
        <v>526.79999999999995</v>
      </c>
      <c r="G913" t="str">
        <f t="shared" si="70"/>
        <v>AdamWradoch</v>
      </c>
      <c r="H913">
        <f>COUNTIF($G$2:G1912,G913)</f>
        <v>11</v>
      </c>
      <c r="I913">
        <f t="shared" si="71"/>
        <v>2</v>
      </c>
      <c r="J913">
        <f t="shared" si="72"/>
        <v>580.79999999999995</v>
      </c>
      <c r="K913" t="str">
        <f t="shared" si="73"/>
        <v>Grudzień</v>
      </c>
      <c r="L913">
        <f t="shared" si="74"/>
        <v>1</v>
      </c>
    </row>
    <row r="914" spans="1:12" x14ac:dyDescent="0.25">
      <c r="A914" t="s">
        <v>15</v>
      </c>
      <c r="B914" t="s">
        <v>44</v>
      </c>
      <c r="C914" t="s">
        <v>17</v>
      </c>
      <c r="D914" s="1">
        <v>41983</v>
      </c>
      <c r="E914" s="1">
        <v>41984</v>
      </c>
      <c r="F914">
        <v>706.5</v>
      </c>
      <c r="G914" t="str">
        <f t="shared" si="70"/>
        <v>PiotrArmowicz</v>
      </c>
      <c r="H914">
        <f>COUNTIF($G$2:G1913,G914)</f>
        <v>10</v>
      </c>
      <c r="I914">
        <f t="shared" si="71"/>
        <v>2</v>
      </c>
      <c r="J914">
        <f t="shared" si="72"/>
        <v>760.5</v>
      </c>
      <c r="K914" t="str">
        <f t="shared" si="73"/>
        <v>Grudzień</v>
      </c>
      <c r="L914">
        <f t="shared" si="74"/>
        <v>1</v>
      </c>
    </row>
    <row r="915" spans="1:12" x14ac:dyDescent="0.25">
      <c r="A915" t="s">
        <v>6</v>
      </c>
      <c r="B915" t="s">
        <v>7</v>
      </c>
      <c r="C915" t="s">
        <v>30</v>
      </c>
      <c r="D915" s="1">
        <v>41983</v>
      </c>
      <c r="E915" s="1">
        <v>41984</v>
      </c>
      <c r="F915">
        <v>331.5</v>
      </c>
      <c r="G915" t="str">
        <f t="shared" si="70"/>
        <v>KarolinaArska</v>
      </c>
      <c r="H915">
        <f>COUNTIF($G$2:G1914,G915)</f>
        <v>12</v>
      </c>
      <c r="I915">
        <f t="shared" si="71"/>
        <v>2</v>
      </c>
      <c r="J915">
        <f t="shared" si="72"/>
        <v>385.5</v>
      </c>
      <c r="K915" t="str">
        <f t="shared" si="73"/>
        <v>Grudzień</v>
      </c>
      <c r="L915">
        <f t="shared" si="74"/>
        <v>1</v>
      </c>
    </row>
    <row r="916" spans="1:12" x14ac:dyDescent="0.25">
      <c r="A916" t="s">
        <v>128</v>
      </c>
      <c r="B916" t="s">
        <v>129</v>
      </c>
      <c r="C916" t="s">
        <v>14</v>
      </c>
      <c r="D916" s="1">
        <v>41983</v>
      </c>
      <c r="E916" s="1">
        <v>41986</v>
      </c>
      <c r="F916">
        <v>550.5</v>
      </c>
      <c r="G916" t="str">
        <f t="shared" si="70"/>
        <v>JaninaBolanowska</v>
      </c>
      <c r="H916">
        <f>COUNTIF($G$2:G1915,G916)</f>
        <v>8</v>
      </c>
      <c r="I916">
        <f t="shared" si="71"/>
        <v>4</v>
      </c>
      <c r="J916">
        <f t="shared" si="72"/>
        <v>652.5</v>
      </c>
      <c r="K916" t="str">
        <f t="shared" si="73"/>
        <v>Grudzień</v>
      </c>
      <c r="L916">
        <f t="shared" si="74"/>
        <v>3</v>
      </c>
    </row>
    <row r="917" spans="1:12" x14ac:dyDescent="0.25">
      <c r="A917" t="s">
        <v>82</v>
      </c>
      <c r="B917" t="s">
        <v>83</v>
      </c>
      <c r="C917" t="s">
        <v>17</v>
      </c>
      <c r="D917" s="1">
        <v>41983</v>
      </c>
      <c r="E917" s="1">
        <v>41986</v>
      </c>
      <c r="F917">
        <v>1116.5</v>
      </c>
      <c r="G917" t="str">
        <f t="shared" si="70"/>
        <v>KornelCzerski</v>
      </c>
      <c r="H917">
        <f>COUNTIF($G$2:G1916,G917)</f>
        <v>9</v>
      </c>
      <c r="I917">
        <f t="shared" si="71"/>
        <v>4</v>
      </c>
      <c r="J917">
        <f t="shared" si="72"/>
        <v>1218.5</v>
      </c>
      <c r="K917" t="str">
        <f t="shared" si="73"/>
        <v>Grudzień</v>
      </c>
      <c r="L917">
        <f t="shared" si="74"/>
        <v>3</v>
      </c>
    </row>
    <row r="918" spans="1:12" x14ac:dyDescent="0.25">
      <c r="A918" t="s">
        <v>25</v>
      </c>
      <c r="B918" t="s">
        <v>67</v>
      </c>
      <c r="C918" t="s">
        <v>24</v>
      </c>
      <c r="D918" s="1">
        <v>41983</v>
      </c>
      <c r="E918" s="1">
        <v>41984</v>
      </c>
      <c r="F918">
        <v>439.7</v>
      </c>
      <c r="G918" t="str">
        <f t="shared" si="70"/>
        <v>JerzyDusznicki</v>
      </c>
      <c r="H918">
        <f>COUNTIF($G$2:G1917,G918)</f>
        <v>13</v>
      </c>
      <c r="I918">
        <f t="shared" si="71"/>
        <v>2</v>
      </c>
      <c r="J918">
        <f t="shared" si="72"/>
        <v>493.7</v>
      </c>
      <c r="K918" t="str">
        <f t="shared" si="73"/>
        <v>Grudzień</v>
      </c>
      <c r="L918">
        <f t="shared" si="74"/>
        <v>1</v>
      </c>
    </row>
    <row r="919" spans="1:12" x14ac:dyDescent="0.25">
      <c r="A919" t="s">
        <v>28</v>
      </c>
      <c r="B919" t="s">
        <v>60</v>
      </c>
      <c r="C919" t="s">
        <v>59</v>
      </c>
      <c r="D919" s="1">
        <v>41983</v>
      </c>
      <c r="E919" s="1">
        <v>41983</v>
      </c>
      <c r="F919">
        <v>442</v>
      </c>
      <c r="G919" t="str">
        <f t="shared" si="70"/>
        <v>MarzenaGrab</v>
      </c>
      <c r="H919">
        <f>COUNTIF($G$2:G1918,G919)</f>
        <v>12</v>
      </c>
      <c r="I919">
        <f t="shared" si="71"/>
        <v>1</v>
      </c>
      <c r="J919">
        <f t="shared" si="72"/>
        <v>472</v>
      </c>
      <c r="K919" t="str">
        <f t="shared" si="73"/>
        <v>Grudzień</v>
      </c>
      <c r="L919">
        <f t="shared" si="74"/>
        <v>0</v>
      </c>
    </row>
    <row r="920" spans="1:12" x14ac:dyDescent="0.25">
      <c r="A920" t="s">
        <v>28</v>
      </c>
      <c r="B920" t="s">
        <v>29</v>
      </c>
      <c r="C920" t="s">
        <v>17</v>
      </c>
      <c r="D920" s="1">
        <v>41983</v>
      </c>
      <c r="E920" s="1">
        <v>41985</v>
      </c>
      <c r="F920">
        <v>911.5</v>
      </c>
      <c r="G920" t="str">
        <f t="shared" si="70"/>
        <v>MarzenaGras</v>
      </c>
      <c r="H920">
        <f>COUNTIF($G$2:G1919,G920)</f>
        <v>7</v>
      </c>
      <c r="I920">
        <f t="shared" si="71"/>
        <v>3</v>
      </c>
      <c r="J920">
        <f t="shared" si="72"/>
        <v>989.5</v>
      </c>
      <c r="K920" t="str">
        <f t="shared" si="73"/>
        <v>Grudzień</v>
      </c>
      <c r="L920">
        <f t="shared" si="74"/>
        <v>2</v>
      </c>
    </row>
    <row r="921" spans="1:12" x14ac:dyDescent="0.25">
      <c r="A921" t="s">
        <v>82</v>
      </c>
      <c r="B921" t="s">
        <v>125</v>
      </c>
      <c r="C921" t="s">
        <v>47</v>
      </c>
      <c r="D921" s="1">
        <v>41983</v>
      </c>
      <c r="E921" s="1">
        <v>41987</v>
      </c>
      <c r="F921">
        <v>1015.8</v>
      </c>
      <c r="G921" t="str">
        <f t="shared" si="70"/>
        <v>KornelHenrykowski</v>
      </c>
      <c r="H921">
        <f>COUNTIF($G$2:G1920,G921)</f>
        <v>13</v>
      </c>
      <c r="I921">
        <f t="shared" si="71"/>
        <v>5</v>
      </c>
      <c r="J921">
        <f t="shared" si="72"/>
        <v>1141.8</v>
      </c>
      <c r="K921" t="str">
        <f t="shared" si="73"/>
        <v>Grudzień</v>
      </c>
      <c r="L921">
        <f t="shared" si="74"/>
        <v>4</v>
      </c>
    </row>
    <row r="922" spans="1:12" x14ac:dyDescent="0.25">
      <c r="A922" t="s">
        <v>70</v>
      </c>
      <c r="B922" t="s">
        <v>71</v>
      </c>
      <c r="C922" t="s">
        <v>30</v>
      </c>
      <c r="D922" s="1">
        <v>41983</v>
      </c>
      <c r="E922" s="1">
        <v>41984</v>
      </c>
      <c r="F922">
        <v>331.5</v>
      </c>
      <c r="G922" t="str">
        <f t="shared" si="70"/>
        <v>MarekHolski</v>
      </c>
      <c r="H922">
        <f>COUNTIF($G$2:G1921,G922)</f>
        <v>7</v>
      </c>
      <c r="I922">
        <f t="shared" si="71"/>
        <v>2</v>
      </c>
      <c r="J922">
        <f t="shared" si="72"/>
        <v>385.5</v>
      </c>
      <c r="K922" t="str">
        <f t="shared" si="73"/>
        <v>Grudzień</v>
      </c>
      <c r="L922">
        <f t="shared" si="74"/>
        <v>1</v>
      </c>
    </row>
    <row r="923" spans="1:12" x14ac:dyDescent="0.25">
      <c r="A923" t="s">
        <v>6</v>
      </c>
      <c r="B923" t="s">
        <v>56</v>
      </c>
      <c r="C923" t="s">
        <v>27</v>
      </c>
      <c r="D923" s="1">
        <v>41983</v>
      </c>
      <c r="E923" s="1">
        <v>41987</v>
      </c>
      <c r="F923">
        <v>954</v>
      </c>
      <c r="G923" t="str">
        <f t="shared" si="70"/>
        <v>KarolinaJanes</v>
      </c>
      <c r="H923">
        <f>COUNTIF($G$2:G1922,G923)</f>
        <v>12</v>
      </c>
      <c r="I923">
        <f t="shared" si="71"/>
        <v>5</v>
      </c>
      <c r="J923">
        <f t="shared" si="72"/>
        <v>1080</v>
      </c>
      <c r="K923" t="str">
        <f t="shared" si="73"/>
        <v>Grudzień</v>
      </c>
      <c r="L923">
        <f t="shared" si="74"/>
        <v>4</v>
      </c>
    </row>
    <row r="924" spans="1:12" x14ac:dyDescent="0.25">
      <c r="A924" t="s">
        <v>9</v>
      </c>
      <c r="B924" t="s">
        <v>69</v>
      </c>
      <c r="C924" t="s">
        <v>8</v>
      </c>
      <c r="D924" s="1">
        <v>41983</v>
      </c>
      <c r="E924" s="1">
        <v>41985</v>
      </c>
      <c r="F924">
        <v>1102</v>
      </c>
      <c r="G924" t="str">
        <f t="shared" si="70"/>
        <v>JustynaKrynicka</v>
      </c>
      <c r="H924">
        <f>COUNTIF($G$2:G1923,G924)</f>
        <v>13</v>
      </c>
      <c r="I924">
        <f t="shared" si="71"/>
        <v>3</v>
      </c>
      <c r="J924">
        <f t="shared" si="72"/>
        <v>1180</v>
      </c>
      <c r="K924" t="str">
        <f t="shared" si="73"/>
        <v>Grudzień</v>
      </c>
      <c r="L924">
        <f t="shared" si="74"/>
        <v>2</v>
      </c>
    </row>
    <row r="925" spans="1:12" x14ac:dyDescent="0.25">
      <c r="A925" t="s">
        <v>93</v>
      </c>
      <c r="B925" t="s">
        <v>106</v>
      </c>
      <c r="C925" t="s">
        <v>66</v>
      </c>
      <c r="D925" s="1">
        <v>41983</v>
      </c>
      <c r="E925" s="1">
        <v>41984</v>
      </c>
      <c r="F925">
        <v>485.7</v>
      </c>
      <c r="G925" t="str">
        <f t="shared" si="70"/>
        <v>ZofiaMaselska</v>
      </c>
      <c r="H925">
        <f>COUNTIF($G$2:G1924,G925)</f>
        <v>11</v>
      </c>
      <c r="I925">
        <f t="shared" si="71"/>
        <v>2</v>
      </c>
      <c r="J925">
        <f t="shared" si="72"/>
        <v>539.70000000000005</v>
      </c>
      <c r="K925" t="str">
        <f t="shared" si="73"/>
        <v>Grudzień</v>
      </c>
      <c r="L925">
        <f t="shared" si="74"/>
        <v>1</v>
      </c>
    </row>
    <row r="926" spans="1:12" x14ac:dyDescent="0.25">
      <c r="A926" t="s">
        <v>54</v>
      </c>
      <c r="B926" t="s">
        <v>121</v>
      </c>
      <c r="C926" t="s">
        <v>38</v>
      </c>
      <c r="D926" s="1">
        <v>41983</v>
      </c>
      <c r="E926" s="1">
        <v>41986</v>
      </c>
      <c r="F926">
        <v>665.8</v>
      </c>
      <c r="G926" t="str">
        <f t="shared" si="70"/>
        <v>PaulinaMaskor</v>
      </c>
      <c r="H926">
        <f>COUNTIF($G$2:G1925,G926)</f>
        <v>13</v>
      </c>
      <c r="I926">
        <f t="shared" si="71"/>
        <v>4</v>
      </c>
      <c r="J926">
        <f t="shared" si="72"/>
        <v>767.8</v>
      </c>
      <c r="K926" t="str">
        <f t="shared" si="73"/>
        <v>Grudzień</v>
      </c>
      <c r="L926">
        <f t="shared" si="74"/>
        <v>3</v>
      </c>
    </row>
    <row r="927" spans="1:12" x14ac:dyDescent="0.25">
      <c r="A927" t="s">
        <v>145</v>
      </c>
      <c r="B927" t="s">
        <v>146</v>
      </c>
      <c r="C927" t="s">
        <v>24</v>
      </c>
      <c r="D927" s="1">
        <v>41983</v>
      </c>
      <c r="E927" s="1">
        <v>41985</v>
      </c>
      <c r="F927">
        <v>588.70000000000005</v>
      </c>
      <c r="G927" t="str">
        <f t="shared" si="70"/>
        <v>ZytaMazurkiewicz</v>
      </c>
      <c r="H927">
        <f>COUNTIF($G$2:G1926,G927)</f>
        <v>7</v>
      </c>
      <c r="I927">
        <f t="shared" si="71"/>
        <v>3</v>
      </c>
      <c r="J927">
        <f t="shared" si="72"/>
        <v>666.7</v>
      </c>
      <c r="K927" t="str">
        <f t="shared" si="73"/>
        <v>Grudzień</v>
      </c>
      <c r="L927">
        <f t="shared" si="74"/>
        <v>2</v>
      </c>
    </row>
    <row r="928" spans="1:12" x14ac:dyDescent="0.25">
      <c r="A928" t="s">
        <v>25</v>
      </c>
      <c r="B928" t="s">
        <v>35</v>
      </c>
      <c r="C928" t="s">
        <v>72</v>
      </c>
      <c r="D928" s="1">
        <v>41983</v>
      </c>
      <c r="E928" s="1">
        <v>41986</v>
      </c>
      <c r="F928">
        <v>1091.7</v>
      </c>
      <c r="G928" t="str">
        <f t="shared" si="70"/>
        <v>JerzyMisiek</v>
      </c>
      <c r="H928">
        <f>COUNTIF($G$2:G1927,G928)</f>
        <v>11</v>
      </c>
      <c r="I928">
        <f t="shared" si="71"/>
        <v>4</v>
      </c>
      <c r="J928">
        <f t="shared" si="72"/>
        <v>1193.7</v>
      </c>
      <c r="K928" t="str">
        <f t="shared" si="73"/>
        <v>Grudzień</v>
      </c>
      <c r="L928">
        <f t="shared" si="74"/>
        <v>3</v>
      </c>
    </row>
    <row r="929" spans="1:12" x14ac:dyDescent="0.25">
      <c r="A929" t="s">
        <v>12</v>
      </c>
      <c r="B929" t="s">
        <v>13</v>
      </c>
      <c r="C929" t="s">
        <v>47</v>
      </c>
      <c r="D929" s="1">
        <v>41983</v>
      </c>
      <c r="E929" s="1">
        <v>41987</v>
      </c>
      <c r="F929">
        <v>1015.8</v>
      </c>
      <c r="G929" t="str">
        <f t="shared" si="70"/>
        <v>DorotaMorska</v>
      </c>
      <c r="H929">
        <f>COUNTIF($G$2:G1928,G929)</f>
        <v>12</v>
      </c>
      <c r="I929">
        <f t="shared" si="71"/>
        <v>5</v>
      </c>
      <c r="J929">
        <f t="shared" si="72"/>
        <v>1141.8</v>
      </c>
      <c r="K929" t="str">
        <f t="shared" si="73"/>
        <v>Grudzień</v>
      </c>
      <c r="L929">
        <f t="shared" si="74"/>
        <v>4</v>
      </c>
    </row>
    <row r="930" spans="1:12" x14ac:dyDescent="0.25">
      <c r="A930" t="s">
        <v>75</v>
      </c>
      <c r="B930" t="s">
        <v>88</v>
      </c>
      <c r="C930" t="s">
        <v>19</v>
      </c>
      <c r="D930" s="1">
        <v>41983</v>
      </c>
      <c r="E930" s="1">
        <v>41984</v>
      </c>
      <c r="F930">
        <v>654.4</v>
      </c>
      <c r="G930" t="str">
        <f t="shared" si="70"/>
        <v>EweliaNyska</v>
      </c>
      <c r="H930">
        <f>COUNTIF($G$2:G1929,G930)</f>
        <v>10</v>
      </c>
      <c r="I930">
        <f t="shared" si="71"/>
        <v>2</v>
      </c>
      <c r="J930">
        <f t="shared" si="72"/>
        <v>708.4</v>
      </c>
      <c r="K930" t="str">
        <f t="shared" si="73"/>
        <v>Grudzień</v>
      </c>
      <c r="L930">
        <f t="shared" si="74"/>
        <v>1</v>
      </c>
    </row>
    <row r="931" spans="1:12" x14ac:dyDescent="0.25">
      <c r="A931" t="s">
        <v>166</v>
      </c>
      <c r="B931" t="s">
        <v>167</v>
      </c>
      <c r="C931" t="s">
        <v>38</v>
      </c>
      <c r="D931" s="1">
        <v>41983</v>
      </c>
      <c r="E931" s="1">
        <v>41984</v>
      </c>
      <c r="F931">
        <v>407.8</v>
      </c>
      <c r="G931" t="str">
        <f t="shared" si="70"/>
        <v>DariaParyska</v>
      </c>
      <c r="H931">
        <f>COUNTIF($G$2:G1930,G931)</f>
        <v>10</v>
      </c>
      <c r="I931">
        <f t="shared" si="71"/>
        <v>2</v>
      </c>
      <c r="J931">
        <f t="shared" si="72"/>
        <v>461.8</v>
      </c>
      <c r="K931" t="str">
        <f t="shared" si="73"/>
        <v>Grudzień</v>
      </c>
      <c r="L931">
        <f t="shared" si="74"/>
        <v>1</v>
      </c>
    </row>
    <row r="932" spans="1:12" x14ac:dyDescent="0.25">
      <c r="A932" t="s">
        <v>6</v>
      </c>
      <c r="B932" t="s">
        <v>45</v>
      </c>
      <c r="C932" t="s">
        <v>11</v>
      </c>
      <c r="D932" s="1">
        <v>41983</v>
      </c>
      <c r="E932" s="1">
        <v>41983</v>
      </c>
      <c r="F932">
        <v>156.4</v>
      </c>
      <c r="G932" t="str">
        <f t="shared" si="70"/>
        <v>KarolinaPodkalicka</v>
      </c>
      <c r="H932">
        <f>COUNTIF($G$2:G1931,G932)</f>
        <v>8</v>
      </c>
      <c r="I932">
        <f t="shared" si="71"/>
        <v>1</v>
      </c>
      <c r="J932">
        <f t="shared" si="72"/>
        <v>186.4</v>
      </c>
      <c r="K932" t="str">
        <f t="shared" si="73"/>
        <v>Grudzień</v>
      </c>
      <c r="L932">
        <f t="shared" si="74"/>
        <v>0</v>
      </c>
    </row>
    <row r="933" spans="1:12" x14ac:dyDescent="0.25">
      <c r="A933" t="s">
        <v>20</v>
      </c>
      <c r="B933" t="s">
        <v>162</v>
      </c>
      <c r="C933" t="s">
        <v>14</v>
      </c>
      <c r="D933" s="1">
        <v>41983</v>
      </c>
      <c r="E933" s="1">
        <v>41986</v>
      </c>
      <c r="F933">
        <v>550.5</v>
      </c>
      <c r="G933" t="str">
        <f t="shared" si="70"/>
        <v>KamilPomorski</v>
      </c>
      <c r="H933">
        <f>COUNTIF($G$2:G1932,G933)</f>
        <v>7</v>
      </c>
      <c r="I933">
        <f t="shared" si="71"/>
        <v>4</v>
      </c>
      <c r="J933">
        <f t="shared" si="72"/>
        <v>652.5</v>
      </c>
      <c r="K933" t="str">
        <f t="shared" si="73"/>
        <v>Grudzień</v>
      </c>
      <c r="L933">
        <f t="shared" si="74"/>
        <v>3</v>
      </c>
    </row>
    <row r="934" spans="1:12" x14ac:dyDescent="0.25">
      <c r="A934" t="s">
        <v>15</v>
      </c>
      <c r="B934" t="s">
        <v>16</v>
      </c>
      <c r="C934" t="s">
        <v>8</v>
      </c>
      <c r="D934" s="1">
        <v>41983</v>
      </c>
      <c r="E934" s="1">
        <v>41987</v>
      </c>
      <c r="F934">
        <v>1524</v>
      </c>
      <c r="G934" t="str">
        <f t="shared" si="70"/>
        <v>PiotrRoman</v>
      </c>
      <c r="H934">
        <f>COUNTIF($G$2:G1933,G934)</f>
        <v>13</v>
      </c>
      <c r="I934">
        <f t="shared" si="71"/>
        <v>5</v>
      </c>
      <c r="J934">
        <f t="shared" si="72"/>
        <v>1650</v>
      </c>
      <c r="K934" t="str">
        <f t="shared" si="73"/>
        <v>Grudzień</v>
      </c>
      <c r="L934">
        <f t="shared" si="74"/>
        <v>4</v>
      </c>
    </row>
    <row r="935" spans="1:12" x14ac:dyDescent="0.25">
      <c r="A935" t="s">
        <v>20</v>
      </c>
      <c r="B935" t="s">
        <v>21</v>
      </c>
      <c r="C935" t="s">
        <v>38</v>
      </c>
      <c r="D935" s="1">
        <v>41983</v>
      </c>
      <c r="E935" s="1">
        <v>41984</v>
      </c>
      <c r="F935">
        <v>407.8</v>
      </c>
      <c r="G935" t="str">
        <f t="shared" si="70"/>
        <v>KamilZabrzeski</v>
      </c>
      <c r="H935">
        <f>COUNTIF($G$2:G1934,G935)</f>
        <v>13</v>
      </c>
      <c r="I935">
        <f t="shared" si="71"/>
        <v>2</v>
      </c>
      <c r="J935">
        <f t="shared" si="72"/>
        <v>461.8</v>
      </c>
      <c r="K935" t="str">
        <f t="shared" si="73"/>
        <v>Grudzień</v>
      </c>
      <c r="L935">
        <f t="shared" si="74"/>
        <v>1</v>
      </c>
    </row>
    <row r="936" spans="1:12" x14ac:dyDescent="0.25">
      <c r="A936" t="s">
        <v>115</v>
      </c>
      <c r="B936" t="s">
        <v>140</v>
      </c>
      <c r="C936" t="s">
        <v>17</v>
      </c>
      <c r="D936" s="1">
        <v>41984</v>
      </c>
      <c r="E936" s="1">
        <v>41985</v>
      </c>
      <c r="F936">
        <v>706.5</v>
      </c>
      <c r="G936" t="str">
        <f t="shared" si="70"/>
        <v>AnnaKaliska</v>
      </c>
      <c r="H936">
        <f>COUNTIF($G$2:G1935,G936)</f>
        <v>15</v>
      </c>
      <c r="I936">
        <f t="shared" si="71"/>
        <v>2</v>
      </c>
      <c r="J936">
        <f t="shared" si="72"/>
        <v>760.5</v>
      </c>
      <c r="K936" t="str">
        <f t="shared" si="73"/>
        <v>Grudzień</v>
      </c>
      <c r="L936">
        <f t="shared" si="74"/>
        <v>1</v>
      </c>
    </row>
    <row r="937" spans="1:12" x14ac:dyDescent="0.25">
      <c r="A937" t="s">
        <v>33</v>
      </c>
      <c r="B937" t="s">
        <v>34</v>
      </c>
      <c r="C937" t="s">
        <v>24</v>
      </c>
      <c r="D937" s="1">
        <v>41984</v>
      </c>
      <c r="E937" s="1">
        <v>41984</v>
      </c>
      <c r="F937">
        <v>290.7</v>
      </c>
      <c r="G937" t="str">
        <f t="shared" si="70"/>
        <v>AndrzejKlajn</v>
      </c>
      <c r="H937">
        <f>COUNTIF($G$2:G1936,G937)</f>
        <v>13</v>
      </c>
      <c r="I937">
        <f t="shared" si="71"/>
        <v>1</v>
      </c>
      <c r="J937">
        <f t="shared" si="72"/>
        <v>320.7</v>
      </c>
      <c r="K937" t="str">
        <f t="shared" si="73"/>
        <v>Grudzień</v>
      </c>
      <c r="L937">
        <f t="shared" si="74"/>
        <v>0</v>
      </c>
    </row>
    <row r="938" spans="1:12" x14ac:dyDescent="0.25">
      <c r="A938" t="s">
        <v>33</v>
      </c>
      <c r="B938" t="s">
        <v>141</v>
      </c>
      <c r="C938" t="s">
        <v>27</v>
      </c>
      <c r="D938" s="1">
        <v>41985</v>
      </c>
      <c r="E938" s="1">
        <v>41985</v>
      </c>
      <c r="F938">
        <v>442</v>
      </c>
      <c r="G938" t="str">
        <f t="shared" si="70"/>
        <v>AndrzejBarcz</v>
      </c>
      <c r="H938">
        <f>COUNTIF($G$2:G1937,G938)</f>
        <v>7</v>
      </c>
      <c r="I938">
        <f t="shared" si="71"/>
        <v>1</v>
      </c>
      <c r="J938">
        <f t="shared" si="72"/>
        <v>472</v>
      </c>
      <c r="K938" t="str">
        <f t="shared" si="73"/>
        <v>Grudzień</v>
      </c>
      <c r="L938">
        <f t="shared" si="74"/>
        <v>0</v>
      </c>
    </row>
    <row r="939" spans="1:12" x14ac:dyDescent="0.25">
      <c r="A939" t="s">
        <v>6</v>
      </c>
      <c r="B939" t="s">
        <v>139</v>
      </c>
      <c r="C939" t="s">
        <v>59</v>
      </c>
      <c r="D939" s="1">
        <v>41985</v>
      </c>
      <c r="E939" s="1">
        <v>41985</v>
      </c>
      <c r="F939">
        <v>442</v>
      </c>
      <c r="G939" t="str">
        <f t="shared" si="70"/>
        <v>KarolinaBizuta</v>
      </c>
      <c r="H939">
        <f>COUNTIF($G$2:G1938,G939)</f>
        <v>10</v>
      </c>
      <c r="I939">
        <f t="shared" si="71"/>
        <v>1</v>
      </c>
      <c r="J939">
        <f t="shared" si="72"/>
        <v>472</v>
      </c>
      <c r="K939" t="str">
        <f t="shared" si="73"/>
        <v>Grudzień</v>
      </c>
      <c r="L939">
        <f t="shared" si="74"/>
        <v>0</v>
      </c>
    </row>
    <row r="940" spans="1:12" x14ac:dyDescent="0.25">
      <c r="A940" t="s">
        <v>122</v>
      </c>
      <c r="B940" t="s">
        <v>123</v>
      </c>
      <c r="C940" t="s">
        <v>38</v>
      </c>
      <c r="D940" s="1">
        <v>41985</v>
      </c>
      <c r="E940" s="1">
        <v>41985</v>
      </c>
      <c r="F940">
        <v>278.8</v>
      </c>
      <c r="G940" t="str">
        <f t="shared" si="70"/>
        <v>DominikaBodera</v>
      </c>
      <c r="H940">
        <f>COUNTIF($G$2:G1939,G940)</f>
        <v>13</v>
      </c>
      <c r="I940">
        <f t="shared" si="71"/>
        <v>1</v>
      </c>
      <c r="J940">
        <f t="shared" si="72"/>
        <v>308.8</v>
      </c>
      <c r="K940" t="str">
        <f t="shared" si="73"/>
        <v>Grudzień</v>
      </c>
      <c r="L940">
        <f t="shared" si="74"/>
        <v>0</v>
      </c>
    </row>
    <row r="941" spans="1:12" x14ac:dyDescent="0.25">
      <c r="A941" t="s">
        <v>93</v>
      </c>
      <c r="B941" t="s">
        <v>124</v>
      </c>
      <c r="C941" t="s">
        <v>38</v>
      </c>
      <c r="D941" s="1">
        <v>41985</v>
      </c>
      <c r="E941" s="1">
        <v>41985</v>
      </c>
      <c r="F941">
        <v>278.8</v>
      </c>
      <c r="G941" t="str">
        <f t="shared" si="70"/>
        <v>ZofiaBudzianowska</v>
      </c>
      <c r="H941">
        <f>COUNTIF($G$2:G1940,G941)</f>
        <v>16</v>
      </c>
      <c r="I941">
        <f t="shared" si="71"/>
        <v>1</v>
      </c>
      <c r="J941">
        <f t="shared" si="72"/>
        <v>308.8</v>
      </c>
      <c r="K941" t="str">
        <f t="shared" si="73"/>
        <v>Grudzień</v>
      </c>
      <c r="L941">
        <f t="shared" si="74"/>
        <v>0</v>
      </c>
    </row>
    <row r="942" spans="1:12" x14ac:dyDescent="0.25">
      <c r="A942" t="s">
        <v>86</v>
      </c>
      <c r="B942" t="s">
        <v>150</v>
      </c>
      <c r="C942" t="s">
        <v>14</v>
      </c>
      <c r="D942" s="1">
        <v>41985</v>
      </c>
      <c r="E942" s="1">
        <v>41985</v>
      </c>
      <c r="F942">
        <v>178.5</v>
      </c>
      <c r="G942" t="str">
        <f t="shared" si="70"/>
        <v>AdamFalski</v>
      </c>
      <c r="H942">
        <f>COUNTIF($G$2:G1941,G942)</f>
        <v>8</v>
      </c>
      <c r="I942">
        <f t="shared" si="71"/>
        <v>1</v>
      </c>
      <c r="J942">
        <f t="shared" si="72"/>
        <v>208.5</v>
      </c>
      <c r="K942" t="str">
        <f t="shared" si="73"/>
        <v>Grudzień</v>
      </c>
      <c r="L942">
        <f t="shared" si="74"/>
        <v>0</v>
      </c>
    </row>
    <row r="943" spans="1:12" x14ac:dyDescent="0.25">
      <c r="A943" t="s">
        <v>119</v>
      </c>
      <c r="B943" t="s">
        <v>120</v>
      </c>
      <c r="C943" t="s">
        <v>11</v>
      </c>
      <c r="D943" s="1">
        <v>41985</v>
      </c>
      <c r="E943" s="1">
        <v>41988</v>
      </c>
      <c r="F943">
        <v>573.4</v>
      </c>
      <c r="G943" t="str">
        <f t="shared" si="70"/>
        <v>MalwinaPapkin</v>
      </c>
      <c r="H943">
        <f>COUNTIF($G$2:G1942,G943)</f>
        <v>11</v>
      </c>
      <c r="I943">
        <f t="shared" si="71"/>
        <v>4</v>
      </c>
      <c r="J943">
        <f t="shared" si="72"/>
        <v>675.4</v>
      </c>
      <c r="K943" t="str">
        <f t="shared" si="73"/>
        <v>Grudzień</v>
      </c>
      <c r="L943">
        <f t="shared" si="74"/>
        <v>3</v>
      </c>
    </row>
    <row r="944" spans="1:12" x14ac:dyDescent="0.25">
      <c r="A944" t="s">
        <v>134</v>
      </c>
      <c r="B944" t="s">
        <v>149</v>
      </c>
      <c r="C944" t="s">
        <v>66</v>
      </c>
      <c r="D944" s="1">
        <v>41985</v>
      </c>
      <c r="E944" s="1">
        <v>41985</v>
      </c>
      <c r="F944">
        <v>307.7</v>
      </c>
      <c r="G944" t="str">
        <f t="shared" si="70"/>
        <v>ZuzannaPiotrkowska</v>
      </c>
      <c r="H944">
        <f>COUNTIF($G$2:G1943,G944)</f>
        <v>15</v>
      </c>
      <c r="I944">
        <f t="shared" si="71"/>
        <v>1</v>
      </c>
      <c r="J944">
        <f t="shared" si="72"/>
        <v>337.7</v>
      </c>
      <c r="K944" t="str">
        <f t="shared" si="73"/>
        <v>Grudzień</v>
      </c>
      <c r="L944">
        <f t="shared" si="74"/>
        <v>0</v>
      </c>
    </row>
    <row r="945" spans="1:12" x14ac:dyDescent="0.25">
      <c r="A945" t="s">
        <v>113</v>
      </c>
      <c r="B945" t="s">
        <v>114</v>
      </c>
      <c r="C945" t="s">
        <v>66</v>
      </c>
      <c r="D945" s="1">
        <v>41985</v>
      </c>
      <c r="E945" s="1">
        <v>41985</v>
      </c>
      <c r="F945">
        <v>307.7</v>
      </c>
      <c r="G945" t="str">
        <f t="shared" si="70"/>
        <v>TomaszRzepka</v>
      </c>
      <c r="H945">
        <f>COUNTIF($G$2:G1944,G945)</f>
        <v>17</v>
      </c>
      <c r="I945">
        <f t="shared" si="71"/>
        <v>1</v>
      </c>
      <c r="J945">
        <f t="shared" si="72"/>
        <v>337.7</v>
      </c>
      <c r="K945" t="str">
        <f t="shared" si="73"/>
        <v>Grudzień</v>
      </c>
      <c r="L945">
        <f t="shared" si="74"/>
        <v>0</v>
      </c>
    </row>
    <row r="946" spans="1:12" x14ac:dyDescent="0.25">
      <c r="A946" t="s">
        <v>91</v>
      </c>
      <c r="B946" t="s">
        <v>161</v>
      </c>
      <c r="C946" t="s">
        <v>66</v>
      </c>
      <c r="D946" s="1">
        <v>41985</v>
      </c>
      <c r="E946" s="1">
        <v>41989</v>
      </c>
      <c r="F946">
        <v>1019.7</v>
      </c>
      <c r="G946" t="str">
        <f t="shared" si="70"/>
        <v>JanSuwski</v>
      </c>
      <c r="H946">
        <f>COUNTIF($G$2:G1945,G946)</f>
        <v>5</v>
      </c>
      <c r="I946">
        <f t="shared" si="71"/>
        <v>5</v>
      </c>
      <c r="J946">
        <f t="shared" si="72"/>
        <v>1145.7</v>
      </c>
      <c r="K946" t="str">
        <f t="shared" si="73"/>
        <v>Grudzień</v>
      </c>
      <c r="L946">
        <f t="shared" si="74"/>
        <v>4</v>
      </c>
    </row>
    <row r="947" spans="1:12" x14ac:dyDescent="0.25">
      <c r="A947" t="s">
        <v>33</v>
      </c>
      <c r="B947" t="s">
        <v>34</v>
      </c>
      <c r="C947" t="s">
        <v>17</v>
      </c>
      <c r="D947" s="1">
        <v>41986</v>
      </c>
      <c r="E947" s="1">
        <v>41986</v>
      </c>
      <c r="F947">
        <v>501.5</v>
      </c>
      <c r="G947" t="str">
        <f t="shared" si="70"/>
        <v>AndrzejKlajn</v>
      </c>
      <c r="H947">
        <f>COUNTIF($G$2:G1946,G947)</f>
        <v>13</v>
      </c>
      <c r="I947">
        <f t="shared" si="71"/>
        <v>1</v>
      </c>
      <c r="J947">
        <f t="shared" si="72"/>
        <v>531.5</v>
      </c>
      <c r="K947" t="str">
        <f t="shared" si="73"/>
        <v>Grudzień</v>
      </c>
      <c r="L947">
        <f t="shared" si="74"/>
        <v>0</v>
      </c>
    </row>
    <row r="948" spans="1:12" x14ac:dyDescent="0.25">
      <c r="A948" t="s">
        <v>6</v>
      </c>
      <c r="B948" t="s">
        <v>45</v>
      </c>
      <c r="C948" t="s">
        <v>17</v>
      </c>
      <c r="D948" s="1">
        <v>41986</v>
      </c>
      <c r="E948" s="1">
        <v>41986</v>
      </c>
      <c r="F948">
        <v>501.5</v>
      </c>
      <c r="G948" t="str">
        <f t="shared" si="70"/>
        <v>KarolinaPodkalicka</v>
      </c>
      <c r="H948">
        <f>COUNTIF($G$2:G1947,G948)</f>
        <v>8</v>
      </c>
      <c r="I948">
        <f t="shared" si="71"/>
        <v>1</v>
      </c>
      <c r="J948">
        <f t="shared" si="72"/>
        <v>531.5</v>
      </c>
      <c r="K948" t="str">
        <f t="shared" si="73"/>
        <v>Grudzień</v>
      </c>
      <c r="L948">
        <f t="shared" si="74"/>
        <v>0</v>
      </c>
    </row>
    <row r="949" spans="1:12" x14ac:dyDescent="0.25">
      <c r="A949" t="s">
        <v>115</v>
      </c>
      <c r="B949" t="s">
        <v>153</v>
      </c>
      <c r="C949" t="s">
        <v>30</v>
      </c>
      <c r="D949" s="1">
        <v>41987</v>
      </c>
      <c r="E949" s="1">
        <v>41987</v>
      </c>
      <c r="F949">
        <v>212.5</v>
      </c>
      <c r="G949" t="str">
        <f t="shared" si="70"/>
        <v>AnnaAugustowska</v>
      </c>
      <c r="H949">
        <f>COUNTIF($G$2:G1948,G949)</f>
        <v>9</v>
      </c>
      <c r="I949">
        <f t="shared" si="71"/>
        <v>1</v>
      </c>
      <c r="J949">
        <f t="shared" si="72"/>
        <v>242.5</v>
      </c>
      <c r="K949" t="str">
        <f t="shared" si="73"/>
        <v>Grudzień</v>
      </c>
      <c r="L949">
        <f t="shared" si="74"/>
        <v>0</v>
      </c>
    </row>
    <row r="950" spans="1:12" x14ac:dyDescent="0.25">
      <c r="A950" t="s">
        <v>31</v>
      </c>
      <c r="B950" t="s">
        <v>32</v>
      </c>
      <c r="C950" t="s">
        <v>17</v>
      </c>
      <c r="D950" s="1">
        <v>41987</v>
      </c>
      <c r="E950" s="1">
        <v>41987</v>
      </c>
      <c r="F950">
        <v>501.5</v>
      </c>
      <c r="G950" t="str">
        <f t="shared" si="70"/>
        <v>SebastianHalik</v>
      </c>
      <c r="H950">
        <f>COUNTIF($G$2:G1949,G950)</f>
        <v>11</v>
      </c>
      <c r="I950">
        <f t="shared" si="71"/>
        <v>1</v>
      </c>
      <c r="J950">
        <f t="shared" si="72"/>
        <v>531.5</v>
      </c>
      <c r="K950" t="str">
        <f t="shared" si="73"/>
        <v>Grudzień</v>
      </c>
      <c r="L950">
        <f t="shared" si="74"/>
        <v>0</v>
      </c>
    </row>
    <row r="951" spans="1:12" x14ac:dyDescent="0.25">
      <c r="A951" t="s">
        <v>170</v>
      </c>
      <c r="B951" t="s">
        <v>171</v>
      </c>
      <c r="C951" t="s">
        <v>11</v>
      </c>
      <c r="D951" s="1">
        <v>41988</v>
      </c>
      <c r="E951" s="1">
        <v>41988</v>
      </c>
      <c r="F951">
        <v>156.4</v>
      </c>
      <c r="G951" t="str">
        <f t="shared" si="70"/>
        <v>NataliaIdar</v>
      </c>
      <c r="H951">
        <f>COUNTIF($G$2:G1950,G951)</f>
        <v>10</v>
      </c>
      <c r="I951">
        <f t="shared" si="71"/>
        <v>1</v>
      </c>
      <c r="J951">
        <f t="shared" si="72"/>
        <v>186.4</v>
      </c>
      <c r="K951" t="str">
        <f t="shared" si="73"/>
        <v>Grudzień</v>
      </c>
      <c r="L951">
        <f t="shared" si="74"/>
        <v>0</v>
      </c>
    </row>
    <row r="952" spans="1:12" x14ac:dyDescent="0.25">
      <c r="A952" t="s">
        <v>86</v>
      </c>
      <c r="B952" t="s">
        <v>87</v>
      </c>
      <c r="C952" t="s">
        <v>30</v>
      </c>
      <c r="D952" s="1">
        <v>41988</v>
      </c>
      <c r="E952" s="1">
        <v>41988</v>
      </c>
      <c r="F952">
        <v>212.5</v>
      </c>
      <c r="G952" t="str">
        <f t="shared" si="70"/>
        <v>AdamMarkowski</v>
      </c>
      <c r="H952">
        <f>COUNTIF($G$2:G1951,G952)</f>
        <v>8</v>
      </c>
      <c r="I952">
        <f t="shared" si="71"/>
        <v>1</v>
      </c>
      <c r="J952">
        <f t="shared" si="72"/>
        <v>242.5</v>
      </c>
      <c r="K952" t="str">
        <f t="shared" si="73"/>
        <v>Grudzień</v>
      </c>
      <c r="L952">
        <f t="shared" si="74"/>
        <v>0</v>
      </c>
    </row>
    <row r="953" spans="1:12" x14ac:dyDescent="0.25">
      <c r="A953" t="s">
        <v>73</v>
      </c>
      <c r="B953" t="s">
        <v>155</v>
      </c>
      <c r="C953" t="s">
        <v>11</v>
      </c>
      <c r="D953" s="1">
        <v>41988</v>
      </c>
      <c r="E953" s="1">
        <v>41988</v>
      </c>
      <c r="F953">
        <v>156.4</v>
      </c>
      <c r="G953" t="str">
        <f t="shared" si="70"/>
        <v>WojciechMazowiecki</v>
      </c>
      <c r="H953">
        <f>COUNTIF($G$2:G1952,G953)</f>
        <v>7</v>
      </c>
      <c r="I953">
        <f t="shared" si="71"/>
        <v>1</v>
      </c>
      <c r="J953">
        <f t="shared" si="72"/>
        <v>186.4</v>
      </c>
      <c r="K953" t="str">
        <f t="shared" si="73"/>
        <v>Grudzień</v>
      </c>
      <c r="L953">
        <f t="shared" si="74"/>
        <v>0</v>
      </c>
    </row>
    <row r="954" spans="1:12" x14ac:dyDescent="0.25">
      <c r="A954" t="s">
        <v>33</v>
      </c>
      <c r="B954" t="s">
        <v>141</v>
      </c>
      <c r="C954" t="s">
        <v>8</v>
      </c>
      <c r="D954" s="1">
        <v>41989</v>
      </c>
      <c r="E954" s="1">
        <v>41990</v>
      </c>
      <c r="F954">
        <v>891</v>
      </c>
      <c r="G954" t="str">
        <f t="shared" si="70"/>
        <v>AndrzejBarcz</v>
      </c>
      <c r="H954">
        <f>COUNTIF($G$2:G1953,G954)</f>
        <v>7</v>
      </c>
      <c r="I954">
        <f t="shared" si="71"/>
        <v>2</v>
      </c>
      <c r="J954">
        <f t="shared" si="72"/>
        <v>945</v>
      </c>
      <c r="K954" t="str">
        <f t="shared" si="73"/>
        <v>Grudzień</v>
      </c>
      <c r="L954">
        <f t="shared" si="74"/>
        <v>1</v>
      </c>
    </row>
    <row r="955" spans="1:12" x14ac:dyDescent="0.25">
      <c r="A955" t="s">
        <v>22</v>
      </c>
      <c r="B955" t="s">
        <v>172</v>
      </c>
      <c r="C955" t="s">
        <v>47</v>
      </c>
      <c r="D955" s="1">
        <v>41989</v>
      </c>
      <c r="E955" s="1">
        <v>41992</v>
      </c>
      <c r="F955">
        <v>852.8</v>
      </c>
      <c r="G955" t="str">
        <f t="shared" si="70"/>
        <v>PatrycjaCzarnoleska</v>
      </c>
      <c r="H955">
        <f>COUNTIF($G$2:G1954,G955)</f>
        <v>15</v>
      </c>
      <c r="I955">
        <f t="shared" si="71"/>
        <v>4</v>
      </c>
      <c r="J955">
        <f t="shared" si="72"/>
        <v>954.8</v>
      </c>
      <c r="K955" t="str">
        <f t="shared" si="73"/>
        <v>Grudzień</v>
      </c>
      <c r="L955">
        <f t="shared" si="74"/>
        <v>3</v>
      </c>
    </row>
    <row r="956" spans="1:12" x14ac:dyDescent="0.25">
      <c r="A956" t="s">
        <v>50</v>
      </c>
      <c r="B956" t="s">
        <v>51</v>
      </c>
      <c r="C956" t="s">
        <v>17</v>
      </c>
      <c r="D956" s="1">
        <v>41989</v>
      </c>
      <c r="E956" s="1">
        <v>41990</v>
      </c>
      <c r="F956">
        <v>706.5</v>
      </c>
      <c r="G956" t="str">
        <f t="shared" si="70"/>
        <v>OliviaGabor</v>
      </c>
      <c r="H956">
        <f>COUNTIF($G$2:G1955,G956)</f>
        <v>16</v>
      </c>
      <c r="I956">
        <f t="shared" si="71"/>
        <v>2</v>
      </c>
      <c r="J956">
        <f t="shared" si="72"/>
        <v>760.5</v>
      </c>
      <c r="K956" t="str">
        <f t="shared" si="73"/>
        <v>Grudzień</v>
      </c>
      <c r="L956">
        <f t="shared" si="74"/>
        <v>1</v>
      </c>
    </row>
    <row r="957" spans="1:12" x14ac:dyDescent="0.25">
      <c r="A957" t="s">
        <v>107</v>
      </c>
      <c r="B957" t="s">
        <v>108</v>
      </c>
      <c r="C957" t="s">
        <v>59</v>
      </c>
      <c r="D957" s="1">
        <v>41989</v>
      </c>
      <c r="E957" s="1">
        <v>41989</v>
      </c>
      <c r="F957">
        <v>442</v>
      </c>
      <c r="G957" t="str">
        <f t="shared" si="70"/>
        <v>KazimieraParczewska</v>
      </c>
      <c r="H957">
        <f>COUNTIF($G$2:G1956,G957)</f>
        <v>11</v>
      </c>
      <c r="I957">
        <f t="shared" si="71"/>
        <v>1</v>
      </c>
      <c r="J957">
        <f t="shared" si="72"/>
        <v>472</v>
      </c>
      <c r="K957" t="str">
        <f t="shared" si="73"/>
        <v>Grudzień</v>
      </c>
      <c r="L957">
        <f t="shared" si="74"/>
        <v>0</v>
      </c>
    </row>
    <row r="958" spans="1:12" x14ac:dyDescent="0.25">
      <c r="A958" t="s">
        <v>109</v>
      </c>
      <c r="B958" t="s">
        <v>110</v>
      </c>
      <c r="C958" t="s">
        <v>38</v>
      </c>
      <c r="D958" s="1">
        <v>41989</v>
      </c>
      <c r="E958" s="1">
        <v>41989</v>
      </c>
      <c r="F958">
        <v>278.8</v>
      </c>
      <c r="G958" t="str">
        <f t="shared" si="70"/>
        <v>KatarzynaPiotrowska</v>
      </c>
      <c r="H958">
        <f>COUNTIF($G$2:G1957,G958)</f>
        <v>10</v>
      </c>
      <c r="I958">
        <f t="shared" si="71"/>
        <v>1</v>
      </c>
      <c r="J958">
        <f t="shared" si="72"/>
        <v>308.8</v>
      </c>
      <c r="K958" t="str">
        <f t="shared" si="73"/>
        <v>Grudzień</v>
      </c>
      <c r="L958">
        <f t="shared" si="74"/>
        <v>0</v>
      </c>
    </row>
    <row r="959" spans="1:12" x14ac:dyDescent="0.25">
      <c r="A959" t="s">
        <v>15</v>
      </c>
      <c r="B959" t="s">
        <v>63</v>
      </c>
      <c r="C959" t="s">
        <v>11</v>
      </c>
      <c r="D959" s="1">
        <v>41989</v>
      </c>
      <c r="E959" s="1">
        <v>41990</v>
      </c>
      <c r="F959">
        <v>295.39999999999998</v>
      </c>
      <c r="G959" t="str">
        <f t="shared" si="70"/>
        <v>PiotrRajczakowski</v>
      </c>
      <c r="H959">
        <f>COUNTIF($G$2:G1958,G959)</f>
        <v>11</v>
      </c>
      <c r="I959">
        <f t="shared" si="71"/>
        <v>2</v>
      </c>
      <c r="J959">
        <f t="shared" si="72"/>
        <v>349.4</v>
      </c>
      <c r="K959" t="str">
        <f t="shared" si="73"/>
        <v>Grudzień</v>
      </c>
      <c r="L959">
        <f t="shared" si="74"/>
        <v>1</v>
      </c>
    </row>
    <row r="960" spans="1:12" x14ac:dyDescent="0.25">
      <c r="A960" t="s">
        <v>115</v>
      </c>
      <c r="B960" t="s">
        <v>153</v>
      </c>
      <c r="C960" t="s">
        <v>47</v>
      </c>
      <c r="D960" s="1">
        <v>41990</v>
      </c>
      <c r="E960" s="1">
        <v>41990</v>
      </c>
      <c r="F960">
        <v>363.8</v>
      </c>
      <c r="G960" t="str">
        <f t="shared" si="70"/>
        <v>AnnaAugustowska</v>
      </c>
      <c r="H960">
        <f>COUNTIF($G$2:G1959,G960)</f>
        <v>9</v>
      </c>
      <c r="I960">
        <f t="shared" si="71"/>
        <v>1</v>
      </c>
      <c r="J960">
        <f t="shared" si="72"/>
        <v>393.8</v>
      </c>
      <c r="K960" t="str">
        <f t="shared" si="73"/>
        <v>Grudzień</v>
      </c>
      <c r="L960">
        <f t="shared" si="74"/>
        <v>0</v>
      </c>
    </row>
    <row r="961" spans="1:12" x14ac:dyDescent="0.25">
      <c r="A961" t="s">
        <v>54</v>
      </c>
      <c r="B961" t="s">
        <v>121</v>
      </c>
      <c r="C961" t="s">
        <v>17</v>
      </c>
      <c r="D961" s="1">
        <v>41990</v>
      </c>
      <c r="E961" s="1">
        <v>41990</v>
      </c>
      <c r="F961">
        <v>501.5</v>
      </c>
      <c r="G961" t="str">
        <f t="shared" si="70"/>
        <v>PaulinaMaskor</v>
      </c>
      <c r="H961">
        <f>COUNTIF($G$2:G1960,G961)</f>
        <v>13</v>
      </c>
      <c r="I961">
        <f t="shared" si="71"/>
        <v>1</v>
      </c>
      <c r="J961">
        <f t="shared" si="72"/>
        <v>531.5</v>
      </c>
      <c r="K961" t="str">
        <f t="shared" si="73"/>
        <v>Grudzień</v>
      </c>
      <c r="L961">
        <f t="shared" si="74"/>
        <v>0</v>
      </c>
    </row>
    <row r="962" spans="1:12" x14ac:dyDescent="0.25">
      <c r="A962" t="s">
        <v>6</v>
      </c>
      <c r="B962" t="s">
        <v>45</v>
      </c>
      <c r="C962" t="s">
        <v>19</v>
      </c>
      <c r="D962" s="1">
        <v>41990</v>
      </c>
      <c r="E962" s="1">
        <v>41990</v>
      </c>
      <c r="F962">
        <v>513.4</v>
      </c>
      <c r="G962" t="str">
        <f t="shared" si="70"/>
        <v>KarolinaPodkalicka</v>
      </c>
      <c r="H962">
        <f>COUNTIF($G$2:G1961,G962)</f>
        <v>8</v>
      </c>
      <c r="I962">
        <f t="shared" si="71"/>
        <v>1</v>
      </c>
      <c r="J962">
        <f t="shared" si="72"/>
        <v>543.4</v>
      </c>
      <c r="K962" t="str">
        <f t="shared" si="73"/>
        <v>Grudzień</v>
      </c>
      <c r="L962">
        <f t="shared" si="74"/>
        <v>0</v>
      </c>
    </row>
    <row r="963" spans="1:12" x14ac:dyDescent="0.25">
      <c r="A963" t="s">
        <v>25</v>
      </c>
      <c r="B963" t="s">
        <v>67</v>
      </c>
      <c r="C963" t="s">
        <v>47</v>
      </c>
      <c r="D963" s="1">
        <v>41991</v>
      </c>
      <c r="E963" s="1">
        <v>41991</v>
      </c>
      <c r="F963">
        <v>363.8</v>
      </c>
      <c r="G963" t="str">
        <f t="shared" ref="G963:G1001" si="75">CONCATENATE(A963,B963)</f>
        <v>JerzyDusznicki</v>
      </c>
      <c r="H963">
        <f>COUNTIF($G$2:G1962,G963)</f>
        <v>13</v>
      </c>
      <c r="I963">
        <f t="shared" ref="I963:I1001" si="76">E963-D963+1</f>
        <v>1</v>
      </c>
      <c r="J963">
        <f t="shared" ref="J963:J1001" si="77">F963+IF(I963&gt;1,30+(I963-1)*24,30)</f>
        <v>393.8</v>
      </c>
      <c r="K963" t="str">
        <f t="shared" ref="K963:K1001" si="78">VLOOKUP(MONTH(D963),$Q$6:$R$17,2)</f>
        <v>Grudzień</v>
      </c>
      <c r="L963">
        <f t="shared" ref="L963:L1001" si="79">IF(I963&gt;1,I963-1,0)</f>
        <v>0</v>
      </c>
    </row>
    <row r="964" spans="1:12" x14ac:dyDescent="0.25">
      <c r="A964" t="s">
        <v>126</v>
      </c>
      <c r="B964" t="s">
        <v>127</v>
      </c>
      <c r="C964" t="s">
        <v>47</v>
      </c>
      <c r="D964" s="1">
        <v>41991</v>
      </c>
      <c r="E964" s="1">
        <v>41991</v>
      </c>
      <c r="F964">
        <v>363.8</v>
      </c>
      <c r="G964" t="str">
        <f t="shared" si="75"/>
        <v>KacperKrajewski</v>
      </c>
      <c r="H964">
        <f>COUNTIF($G$2:G1963,G964)</f>
        <v>10</v>
      </c>
      <c r="I964">
        <f t="shared" si="76"/>
        <v>1</v>
      </c>
      <c r="J964">
        <f t="shared" si="77"/>
        <v>393.8</v>
      </c>
      <c r="K964" t="str">
        <f t="shared" si="78"/>
        <v>Grudzień</v>
      </c>
      <c r="L964">
        <f t="shared" si="79"/>
        <v>0</v>
      </c>
    </row>
    <row r="965" spans="1:12" x14ac:dyDescent="0.25">
      <c r="A965" t="s">
        <v>134</v>
      </c>
      <c r="B965" t="s">
        <v>149</v>
      </c>
      <c r="C965" t="s">
        <v>24</v>
      </c>
      <c r="D965" s="1">
        <v>41991</v>
      </c>
      <c r="E965" s="1">
        <v>41991</v>
      </c>
      <c r="F965">
        <v>290.7</v>
      </c>
      <c r="G965" t="str">
        <f t="shared" si="75"/>
        <v>ZuzannaPiotrkowska</v>
      </c>
      <c r="H965">
        <f>COUNTIF($G$2:G1964,G965)</f>
        <v>15</v>
      </c>
      <c r="I965">
        <f t="shared" si="76"/>
        <v>1</v>
      </c>
      <c r="J965">
        <f t="shared" si="77"/>
        <v>320.7</v>
      </c>
      <c r="K965" t="str">
        <f t="shared" si="78"/>
        <v>Grudzień</v>
      </c>
      <c r="L965">
        <f t="shared" si="79"/>
        <v>0</v>
      </c>
    </row>
    <row r="966" spans="1:12" x14ac:dyDescent="0.25">
      <c r="A966" t="s">
        <v>15</v>
      </c>
      <c r="B966" t="s">
        <v>16</v>
      </c>
      <c r="C966" t="s">
        <v>30</v>
      </c>
      <c r="D966" s="1">
        <v>41991</v>
      </c>
      <c r="E966" s="1">
        <v>41992</v>
      </c>
      <c r="F966">
        <v>331.5</v>
      </c>
      <c r="G966" t="str">
        <f t="shared" si="75"/>
        <v>PiotrRoman</v>
      </c>
      <c r="H966">
        <f>COUNTIF($G$2:G1965,G966)</f>
        <v>13</v>
      </c>
      <c r="I966">
        <f t="shared" si="76"/>
        <v>2</v>
      </c>
      <c r="J966">
        <f t="shared" si="77"/>
        <v>385.5</v>
      </c>
      <c r="K966" t="str">
        <f t="shared" si="78"/>
        <v>Grudzień</v>
      </c>
      <c r="L966">
        <f t="shared" si="79"/>
        <v>1</v>
      </c>
    </row>
    <row r="967" spans="1:12" x14ac:dyDescent="0.25">
      <c r="A967" t="s">
        <v>20</v>
      </c>
      <c r="B967" t="s">
        <v>21</v>
      </c>
      <c r="C967" t="s">
        <v>72</v>
      </c>
      <c r="D967" s="1">
        <v>41991</v>
      </c>
      <c r="E967" s="1">
        <v>41991</v>
      </c>
      <c r="F967">
        <v>494.7</v>
      </c>
      <c r="G967" t="str">
        <f t="shared" si="75"/>
        <v>KamilZabrzeski</v>
      </c>
      <c r="H967">
        <f>COUNTIF($G$2:G1966,G967)</f>
        <v>13</v>
      </c>
      <c r="I967">
        <f t="shared" si="76"/>
        <v>1</v>
      </c>
      <c r="J967">
        <f t="shared" si="77"/>
        <v>524.70000000000005</v>
      </c>
      <c r="K967" t="str">
        <f t="shared" si="78"/>
        <v>Grudzień</v>
      </c>
      <c r="L967">
        <f t="shared" si="79"/>
        <v>0</v>
      </c>
    </row>
    <row r="968" spans="1:12" x14ac:dyDescent="0.25">
      <c r="A968" t="s">
        <v>25</v>
      </c>
      <c r="B968" t="s">
        <v>35</v>
      </c>
      <c r="C968" t="s">
        <v>11</v>
      </c>
      <c r="D968" s="1">
        <v>41992</v>
      </c>
      <c r="E968" s="1">
        <v>41992</v>
      </c>
      <c r="F968">
        <v>156.4</v>
      </c>
      <c r="G968" t="str">
        <f t="shared" si="75"/>
        <v>JerzyMisiek</v>
      </c>
      <c r="H968">
        <f>COUNTIF($G$2:G1967,G968)</f>
        <v>11</v>
      </c>
      <c r="I968">
        <f t="shared" si="76"/>
        <v>1</v>
      </c>
      <c r="J968">
        <f t="shared" si="77"/>
        <v>186.4</v>
      </c>
      <c r="K968" t="str">
        <f t="shared" si="78"/>
        <v>Grudzień</v>
      </c>
      <c r="L968">
        <f t="shared" si="79"/>
        <v>0</v>
      </c>
    </row>
    <row r="969" spans="1:12" x14ac:dyDescent="0.25">
      <c r="A969" t="s">
        <v>151</v>
      </c>
      <c r="B969" t="s">
        <v>152</v>
      </c>
      <c r="C969" t="s">
        <v>72</v>
      </c>
      <c r="D969" s="1">
        <v>41992</v>
      </c>
      <c r="E969" s="1">
        <v>41992</v>
      </c>
      <c r="F969">
        <v>494.7</v>
      </c>
      <c r="G969" t="str">
        <f t="shared" si="75"/>
        <v>TeresaMoskiewska</v>
      </c>
      <c r="H969">
        <f>COUNTIF($G$2:G1968,G969)</f>
        <v>11</v>
      </c>
      <c r="I969">
        <f t="shared" si="76"/>
        <v>1</v>
      </c>
      <c r="J969">
        <f t="shared" si="77"/>
        <v>524.70000000000005</v>
      </c>
      <c r="K969" t="str">
        <f t="shared" si="78"/>
        <v>Grudzień</v>
      </c>
      <c r="L969">
        <f t="shared" si="79"/>
        <v>0</v>
      </c>
    </row>
    <row r="970" spans="1:12" x14ac:dyDescent="0.25">
      <c r="A970" t="s">
        <v>6</v>
      </c>
      <c r="B970" t="s">
        <v>7</v>
      </c>
      <c r="C970" t="s">
        <v>66</v>
      </c>
      <c r="D970" s="1">
        <v>41993</v>
      </c>
      <c r="E970" s="1">
        <v>41993</v>
      </c>
      <c r="F970">
        <v>307.7</v>
      </c>
      <c r="G970" t="str">
        <f t="shared" si="75"/>
        <v>KarolinaArska</v>
      </c>
      <c r="H970">
        <f>COUNTIF($G$2:G1969,G970)</f>
        <v>12</v>
      </c>
      <c r="I970">
        <f t="shared" si="76"/>
        <v>1</v>
      </c>
      <c r="J970">
        <f t="shared" si="77"/>
        <v>337.7</v>
      </c>
      <c r="K970" t="str">
        <f t="shared" si="78"/>
        <v>Grudzień</v>
      </c>
      <c r="L970">
        <f t="shared" si="79"/>
        <v>0</v>
      </c>
    </row>
    <row r="971" spans="1:12" x14ac:dyDescent="0.25">
      <c r="A971" t="s">
        <v>15</v>
      </c>
      <c r="B971" t="s">
        <v>63</v>
      </c>
      <c r="C971" t="s">
        <v>8</v>
      </c>
      <c r="D971" s="1">
        <v>41993</v>
      </c>
      <c r="E971" s="1">
        <v>41993</v>
      </c>
      <c r="F971">
        <v>680</v>
      </c>
      <c r="G971" t="str">
        <f t="shared" si="75"/>
        <v>PiotrRajczakowski</v>
      </c>
      <c r="H971">
        <f>COUNTIF($G$2:G1970,G971)</f>
        <v>11</v>
      </c>
      <c r="I971">
        <f t="shared" si="76"/>
        <v>1</v>
      </c>
      <c r="J971">
        <f t="shared" si="77"/>
        <v>710</v>
      </c>
      <c r="K971" t="str">
        <f t="shared" si="78"/>
        <v>Grudzień</v>
      </c>
      <c r="L971">
        <f t="shared" si="79"/>
        <v>0</v>
      </c>
    </row>
    <row r="972" spans="1:12" x14ac:dyDescent="0.25">
      <c r="A972" t="s">
        <v>122</v>
      </c>
      <c r="B972" t="s">
        <v>123</v>
      </c>
      <c r="C972" t="s">
        <v>27</v>
      </c>
      <c r="D972" s="1">
        <v>41994</v>
      </c>
      <c r="E972" s="1">
        <v>41994</v>
      </c>
      <c r="F972">
        <v>442</v>
      </c>
      <c r="G972" t="str">
        <f t="shared" si="75"/>
        <v>DominikaBodera</v>
      </c>
      <c r="H972">
        <f>COUNTIF($G$2:G1971,G972)</f>
        <v>13</v>
      </c>
      <c r="I972">
        <f t="shared" si="76"/>
        <v>1</v>
      </c>
      <c r="J972">
        <f t="shared" si="77"/>
        <v>472</v>
      </c>
      <c r="K972" t="str">
        <f t="shared" si="78"/>
        <v>Grudzień</v>
      </c>
      <c r="L972">
        <f t="shared" si="79"/>
        <v>0</v>
      </c>
    </row>
    <row r="973" spans="1:12" x14ac:dyDescent="0.25">
      <c r="A973" t="s">
        <v>15</v>
      </c>
      <c r="B973" t="s">
        <v>46</v>
      </c>
      <c r="C973" t="s">
        <v>19</v>
      </c>
      <c r="D973" s="1">
        <v>41994</v>
      </c>
      <c r="E973" s="1">
        <v>41994</v>
      </c>
      <c r="F973">
        <v>513.4</v>
      </c>
      <c r="G973" t="str">
        <f t="shared" si="75"/>
        <v>PiotrBojarun</v>
      </c>
      <c r="H973">
        <f>COUNTIF($G$2:G1972,G973)</f>
        <v>10</v>
      </c>
      <c r="I973">
        <f t="shared" si="76"/>
        <v>1</v>
      </c>
      <c r="J973">
        <f t="shared" si="77"/>
        <v>543.4</v>
      </c>
      <c r="K973" t="str">
        <f t="shared" si="78"/>
        <v>Grudzień</v>
      </c>
      <c r="L973">
        <f t="shared" si="79"/>
        <v>0</v>
      </c>
    </row>
    <row r="974" spans="1:12" x14ac:dyDescent="0.25">
      <c r="A974" t="s">
        <v>57</v>
      </c>
      <c r="B974" t="s">
        <v>163</v>
      </c>
      <c r="C974" t="s">
        <v>8</v>
      </c>
      <c r="D974" s="1">
        <v>41994</v>
      </c>
      <c r="E974" s="1">
        <v>41994</v>
      </c>
      <c r="F974">
        <v>680</v>
      </c>
      <c r="G974" t="str">
        <f t="shared" si="75"/>
        <v>AmeliaCalika</v>
      </c>
      <c r="H974">
        <f>COUNTIF($G$2:G1973,G974)</f>
        <v>6</v>
      </c>
      <c r="I974">
        <f t="shared" si="76"/>
        <v>1</v>
      </c>
      <c r="J974">
        <f t="shared" si="77"/>
        <v>710</v>
      </c>
      <c r="K974" t="str">
        <f t="shared" si="78"/>
        <v>Grudzień</v>
      </c>
      <c r="L974">
        <f t="shared" si="79"/>
        <v>0</v>
      </c>
    </row>
    <row r="975" spans="1:12" x14ac:dyDescent="0.25">
      <c r="A975" t="s">
        <v>22</v>
      </c>
      <c r="B975" t="s">
        <v>172</v>
      </c>
      <c r="C975" t="s">
        <v>17</v>
      </c>
      <c r="D975" s="1">
        <v>41994</v>
      </c>
      <c r="E975" s="1">
        <v>41994</v>
      </c>
      <c r="F975">
        <v>501.5</v>
      </c>
      <c r="G975" t="str">
        <f t="shared" si="75"/>
        <v>PatrycjaCzarnoleska</v>
      </c>
      <c r="H975">
        <f>COUNTIF($G$2:G1974,G975)</f>
        <v>15</v>
      </c>
      <c r="I975">
        <f t="shared" si="76"/>
        <v>1</v>
      </c>
      <c r="J975">
        <f t="shared" si="77"/>
        <v>531.5</v>
      </c>
      <c r="K975" t="str">
        <f t="shared" si="78"/>
        <v>Grudzień</v>
      </c>
      <c r="L975">
        <f t="shared" si="79"/>
        <v>0</v>
      </c>
    </row>
    <row r="976" spans="1:12" x14ac:dyDescent="0.25">
      <c r="A976" t="s">
        <v>50</v>
      </c>
      <c r="B976" t="s">
        <v>51</v>
      </c>
      <c r="C976" t="s">
        <v>24</v>
      </c>
      <c r="D976" s="1">
        <v>41994</v>
      </c>
      <c r="E976" s="1">
        <v>41994</v>
      </c>
      <c r="F976">
        <v>290.7</v>
      </c>
      <c r="G976" t="str">
        <f t="shared" si="75"/>
        <v>OliviaGabor</v>
      </c>
      <c r="H976">
        <f>COUNTIF($G$2:G1975,G976)</f>
        <v>16</v>
      </c>
      <c r="I976">
        <f t="shared" si="76"/>
        <v>1</v>
      </c>
      <c r="J976">
        <f t="shared" si="77"/>
        <v>320.7</v>
      </c>
      <c r="K976" t="str">
        <f t="shared" si="78"/>
        <v>Grudzień</v>
      </c>
      <c r="L976">
        <f t="shared" si="79"/>
        <v>0</v>
      </c>
    </row>
    <row r="977" spans="1:12" x14ac:dyDescent="0.25">
      <c r="A977" t="s">
        <v>6</v>
      </c>
      <c r="B977" t="s">
        <v>56</v>
      </c>
      <c r="C977" t="s">
        <v>59</v>
      </c>
      <c r="D977" s="1">
        <v>41994</v>
      </c>
      <c r="E977" s="1">
        <v>41995</v>
      </c>
      <c r="F977">
        <v>601</v>
      </c>
      <c r="G977" t="str">
        <f t="shared" si="75"/>
        <v>KarolinaJanes</v>
      </c>
      <c r="H977">
        <f>COUNTIF($G$2:G1976,G977)</f>
        <v>12</v>
      </c>
      <c r="I977">
        <f t="shared" si="76"/>
        <v>2</v>
      </c>
      <c r="J977">
        <f t="shared" si="77"/>
        <v>655</v>
      </c>
      <c r="K977" t="str">
        <f t="shared" si="78"/>
        <v>Grudzień</v>
      </c>
      <c r="L977">
        <f t="shared" si="79"/>
        <v>1</v>
      </c>
    </row>
    <row r="978" spans="1:12" x14ac:dyDescent="0.25">
      <c r="A978" t="s">
        <v>143</v>
      </c>
      <c r="B978" t="s">
        <v>144</v>
      </c>
      <c r="C978" t="s">
        <v>27</v>
      </c>
      <c r="D978" s="1">
        <v>41994</v>
      </c>
      <c r="E978" s="1">
        <v>41995</v>
      </c>
      <c r="F978">
        <v>570</v>
      </c>
      <c r="G978" t="str">
        <f t="shared" si="75"/>
        <v>BogumiLubelski</v>
      </c>
      <c r="H978">
        <f>COUNTIF($G$2:G1977,G978)</f>
        <v>12</v>
      </c>
      <c r="I978">
        <f t="shared" si="76"/>
        <v>2</v>
      </c>
      <c r="J978">
        <f t="shared" si="77"/>
        <v>624</v>
      </c>
      <c r="K978" t="str">
        <f t="shared" si="78"/>
        <v>Grudzień</v>
      </c>
      <c r="L978">
        <f t="shared" si="79"/>
        <v>1</v>
      </c>
    </row>
    <row r="979" spans="1:12" x14ac:dyDescent="0.25">
      <c r="A979" t="s">
        <v>54</v>
      </c>
      <c r="B979" t="s">
        <v>118</v>
      </c>
      <c r="C979" t="s">
        <v>30</v>
      </c>
      <c r="D979" s="1">
        <v>41994</v>
      </c>
      <c r="E979" s="1">
        <v>41995</v>
      </c>
      <c r="F979">
        <v>331.5</v>
      </c>
      <c r="G979" t="str">
        <f t="shared" si="75"/>
        <v>PaulinaWatrach</v>
      </c>
      <c r="H979">
        <f>COUNTIF($G$2:G1978,G979)</f>
        <v>9</v>
      </c>
      <c r="I979">
        <f t="shared" si="76"/>
        <v>2</v>
      </c>
      <c r="J979">
        <f t="shared" si="77"/>
        <v>385.5</v>
      </c>
      <c r="K979" t="str">
        <f t="shared" si="78"/>
        <v>Grudzień</v>
      </c>
      <c r="L979">
        <f t="shared" si="79"/>
        <v>1</v>
      </c>
    </row>
    <row r="980" spans="1:12" x14ac:dyDescent="0.25">
      <c r="A980" t="s">
        <v>115</v>
      </c>
      <c r="B980" t="s">
        <v>153</v>
      </c>
      <c r="C980" t="s">
        <v>17</v>
      </c>
      <c r="D980" s="1">
        <v>41995</v>
      </c>
      <c r="E980" s="1">
        <v>41995</v>
      </c>
      <c r="F980">
        <v>501.5</v>
      </c>
      <c r="G980" t="str">
        <f t="shared" si="75"/>
        <v>AnnaAugustowska</v>
      </c>
      <c r="H980">
        <f>COUNTIF($G$2:G1979,G980)</f>
        <v>9</v>
      </c>
      <c r="I980">
        <f t="shared" si="76"/>
        <v>1</v>
      </c>
      <c r="J980">
        <f t="shared" si="77"/>
        <v>531.5</v>
      </c>
      <c r="K980" t="str">
        <f t="shared" si="78"/>
        <v>Grudzień</v>
      </c>
      <c r="L980">
        <f t="shared" si="79"/>
        <v>0</v>
      </c>
    </row>
    <row r="981" spans="1:12" x14ac:dyDescent="0.25">
      <c r="A981" t="s">
        <v>79</v>
      </c>
      <c r="B981" t="s">
        <v>80</v>
      </c>
      <c r="C981" t="s">
        <v>47</v>
      </c>
      <c r="D981" s="1">
        <v>41995</v>
      </c>
      <c r="E981" s="1">
        <v>41995</v>
      </c>
      <c r="F981">
        <v>363.8</v>
      </c>
      <c r="G981" t="str">
        <f t="shared" si="75"/>
        <v>EustachyBydgoski</v>
      </c>
      <c r="H981">
        <f>COUNTIF($G$2:G1980,G981)</f>
        <v>6</v>
      </c>
      <c r="I981">
        <f t="shared" si="76"/>
        <v>1</v>
      </c>
      <c r="J981">
        <f t="shared" si="77"/>
        <v>393.8</v>
      </c>
      <c r="K981" t="str">
        <f t="shared" si="78"/>
        <v>Grudzień</v>
      </c>
      <c r="L981">
        <f t="shared" si="79"/>
        <v>0</v>
      </c>
    </row>
    <row r="982" spans="1:12" x14ac:dyDescent="0.25">
      <c r="A982" t="s">
        <v>168</v>
      </c>
      <c r="B982" t="s">
        <v>169</v>
      </c>
      <c r="C982" t="s">
        <v>66</v>
      </c>
      <c r="D982" s="1">
        <v>41995</v>
      </c>
      <c r="E982" s="1">
        <v>41996</v>
      </c>
      <c r="F982">
        <v>485.7</v>
      </c>
      <c r="G982" t="str">
        <f t="shared" si="75"/>
        <v>MarcinJarskarski</v>
      </c>
      <c r="H982">
        <f>COUNTIF($G$2:G1981,G982)</f>
        <v>11</v>
      </c>
      <c r="I982">
        <f t="shared" si="76"/>
        <v>2</v>
      </c>
      <c r="J982">
        <f t="shared" si="77"/>
        <v>539.70000000000005</v>
      </c>
      <c r="K982" t="str">
        <f t="shared" si="78"/>
        <v>Grudzień</v>
      </c>
      <c r="L982">
        <f t="shared" si="79"/>
        <v>1</v>
      </c>
    </row>
    <row r="983" spans="1:12" x14ac:dyDescent="0.25">
      <c r="A983" t="s">
        <v>97</v>
      </c>
      <c r="B983" t="s">
        <v>98</v>
      </c>
      <c r="C983" t="s">
        <v>24</v>
      </c>
      <c r="D983" s="1">
        <v>41995</v>
      </c>
      <c r="E983" s="1">
        <v>41995</v>
      </c>
      <c r="F983">
        <v>290.7</v>
      </c>
      <c r="G983" t="str">
        <f t="shared" si="75"/>
        <v>JanuszJurkicz</v>
      </c>
      <c r="H983">
        <f>COUNTIF($G$2:G1982,G983)</f>
        <v>5</v>
      </c>
      <c r="I983">
        <f t="shared" si="76"/>
        <v>1</v>
      </c>
      <c r="J983">
        <f t="shared" si="77"/>
        <v>320.7</v>
      </c>
      <c r="K983" t="str">
        <f t="shared" si="78"/>
        <v>Grudzień</v>
      </c>
      <c r="L983">
        <f t="shared" si="79"/>
        <v>0</v>
      </c>
    </row>
    <row r="984" spans="1:12" x14ac:dyDescent="0.25">
      <c r="A984" t="s">
        <v>115</v>
      </c>
      <c r="B984" t="s">
        <v>140</v>
      </c>
      <c r="C984" t="s">
        <v>11</v>
      </c>
      <c r="D984" s="1">
        <v>41995</v>
      </c>
      <c r="E984" s="1">
        <v>41996</v>
      </c>
      <c r="F984">
        <v>295.39999999999998</v>
      </c>
      <c r="G984" t="str">
        <f t="shared" si="75"/>
        <v>AnnaKaliska</v>
      </c>
      <c r="H984">
        <f>COUNTIF($G$2:G1983,G984)</f>
        <v>15</v>
      </c>
      <c r="I984">
        <f t="shared" si="76"/>
        <v>2</v>
      </c>
      <c r="J984">
        <f t="shared" si="77"/>
        <v>349.4</v>
      </c>
      <c r="K984" t="str">
        <f t="shared" si="78"/>
        <v>Grudzień</v>
      </c>
      <c r="L984">
        <f t="shared" si="79"/>
        <v>1</v>
      </c>
    </row>
    <row r="985" spans="1:12" x14ac:dyDescent="0.25">
      <c r="A985" t="s">
        <v>101</v>
      </c>
      <c r="B985" t="s">
        <v>102</v>
      </c>
      <c r="C985" t="s">
        <v>11</v>
      </c>
      <c r="D985" s="1">
        <v>41995</v>
      </c>
      <c r="E985" s="1">
        <v>41995</v>
      </c>
      <c r="F985">
        <v>156.4</v>
      </c>
      <c r="G985" t="str">
        <f t="shared" si="75"/>
        <v>MichalinaLamda</v>
      </c>
      <c r="H985">
        <f>COUNTIF($G$2:G1984,G985)</f>
        <v>9</v>
      </c>
      <c r="I985">
        <f t="shared" si="76"/>
        <v>1</v>
      </c>
      <c r="J985">
        <f t="shared" si="77"/>
        <v>186.4</v>
      </c>
      <c r="K985" t="str">
        <f t="shared" si="78"/>
        <v>Grudzień</v>
      </c>
      <c r="L985">
        <f t="shared" si="79"/>
        <v>0</v>
      </c>
    </row>
    <row r="986" spans="1:12" x14ac:dyDescent="0.25">
      <c r="A986" t="s">
        <v>164</v>
      </c>
      <c r="B986" t="s">
        <v>165</v>
      </c>
      <c r="C986" t="s">
        <v>17</v>
      </c>
      <c r="D986" s="1">
        <v>41995</v>
      </c>
      <c r="E986" s="1">
        <v>41995</v>
      </c>
      <c r="F986">
        <v>501.5</v>
      </c>
      <c r="G986" t="str">
        <f t="shared" si="75"/>
        <v>AlbertMarakasz</v>
      </c>
      <c r="H986">
        <f>COUNTIF($G$2:G1985,G986)</f>
        <v>14</v>
      </c>
      <c r="I986">
        <f t="shared" si="76"/>
        <v>1</v>
      </c>
      <c r="J986">
        <f t="shared" si="77"/>
        <v>531.5</v>
      </c>
      <c r="K986" t="str">
        <f t="shared" si="78"/>
        <v>Grudzień</v>
      </c>
      <c r="L986">
        <f t="shared" si="79"/>
        <v>0</v>
      </c>
    </row>
    <row r="987" spans="1:12" x14ac:dyDescent="0.25">
      <c r="A987" t="s">
        <v>93</v>
      </c>
      <c r="B987" t="s">
        <v>106</v>
      </c>
      <c r="C987" t="s">
        <v>30</v>
      </c>
      <c r="D987" s="1">
        <v>41995</v>
      </c>
      <c r="E987" s="1">
        <v>41995</v>
      </c>
      <c r="F987">
        <v>212.5</v>
      </c>
      <c r="G987" t="str">
        <f t="shared" si="75"/>
        <v>ZofiaMaselska</v>
      </c>
      <c r="H987">
        <f>COUNTIF($G$2:G1986,G987)</f>
        <v>11</v>
      </c>
      <c r="I987">
        <f t="shared" si="76"/>
        <v>1</v>
      </c>
      <c r="J987">
        <f t="shared" si="77"/>
        <v>242.5</v>
      </c>
      <c r="K987" t="str">
        <f t="shared" si="78"/>
        <v>Grudzień</v>
      </c>
      <c r="L987">
        <f t="shared" si="79"/>
        <v>0</v>
      </c>
    </row>
    <row r="988" spans="1:12" x14ac:dyDescent="0.25">
      <c r="A988" t="s">
        <v>134</v>
      </c>
      <c r="B988" t="s">
        <v>149</v>
      </c>
      <c r="C988" t="s">
        <v>17</v>
      </c>
      <c r="D988" s="1">
        <v>41995</v>
      </c>
      <c r="E988" s="1">
        <v>41996</v>
      </c>
      <c r="F988">
        <v>706.5</v>
      </c>
      <c r="G988" t="str">
        <f t="shared" si="75"/>
        <v>ZuzannaPiotrkowska</v>
      </c>
      <c r="H988">
        <f>COUNTIF($G$2:G1987,G988)</f>
        <v>15</v>
      </c>
      <c r="I988">
        <f t="shared" si="76"/>
        <v>2</v>
      </c>
      <c r="J988">
        <f t="shared" si="77"/>
        <v>760.5</v>
      </c>
      <c r="K988" t="str">
        <f t="shared" si="78"/>
        <v>Grudzień</v>
      </c>
      <c r="L988">
        <f t="shared" si="79"/>
        <v>1</v>
      </c>
    </row>
    <row r="989" spans="1:12" x14ac:dyDescent="0.25">
      <c r="A989" t="s">
        <v>134</v>
      </c>
      <c r="B989" t="s">
        <v>149</v>
      </c>
      <c r="C989" t="s">
        <v>27</v>
      </c>
      <c r="D989" s="1">
        <v>41995</v>
      </c>
      <c r="E989" s="1">
        <v>41995</v>
      </c>
      <c r="F989">
        <v>442</v>
      </c>
      <c r="G989" t="str">
        <f t="shared" si="75"/>
        <v>ZuzannaPiotrkowska</v>
      </c>
      <c r="H989">
        <f>COUNTIF($G$2:G1988,G989)</f>
        <v>15</v>
      </c>
      <c r="I989">
        <f t="shared" si="76"/>
        <v>1</v>
      </c>
      <c r="J989">
        <f t="shared" si="77"/>
        <v>472</v>
      </c>
      <c r="K989" t="str">
        <f t="shared" si="78"/>
        <v>Grudzień</v>
      </c>
      <c r="L989">
        <f t="shared" si="79"/>
        <v>0</v>
      </c>
    </row>
    <row r="990" spans="1:12" x14ac:dyDescent="0.25">
      <c r="A990" t="s">
        <v>109</v>
      </c>
      <c r="B990" t="s">
        <v>110</v>
      </c>
      <c r="C990" t="s">
        <v>30</v>
      </c>
      <c r="D990" s="1">
        <v>41995</v>
      </c>
      <c r="E990" s="1">
        <v>41996</v>
      </c>
      <c r="F990">
        <v>331.5</v>
      </c>
      <c r="G990" t="str">
        <f t="shared" si="75"/>
        <v>KatarzynaPiotrowska</v>
      </c>
      <c r="H990">
        <f>COUNTIF($G$2:G1989,G990)</f>
        <v>10</v>
      </c>
      <c r="I990">
        <f t="shared" si="76"/>
        <v>2</v>
      </c>
      <c r="J990">
        <f t="shared" si="77"/>
        <v>385.5</v>
      </c>
      <c r="K990" t="str">
        <f t="shared" si="78"/>
        <v>Grudzień</v>
      </c>
      <c r="L990">
        <f t="shared" si="79"/>
        <v>1</v>
      </c>
    </row>
    <row r="991" spans="1:12" x14ac:dyDescent="0.25">
      <c r="A991" t="s">
        <v>93</v>
      </c>
      <c r="B991" t="s">
        <v>94</v>
      </c>
      <c r="C991" t="s">
        <v>38</v>
      </c>
      <c r="D991" s="1">
        <v>41995</v>
      </c>
      <c r="E991" s="1">
        <v>41995</v>
      </c>
      <c r="F991">
        <v>278.8</v>
      </c>
      <c r="G991" t="str">
        <f t="shared" si="75"/>
        <v>ZofiaSeredycka</v>
      </c>
      <c r="H991">
        <f>COUNTIF($G$2:G1990,G991)</f>
        <v>15</v>
      </c>
      <c r="I991">
        <f t="shared" si="76"/>
        <v>1</v>
      </c>
      <c r="J991">
        <f t="shared" si="77"/>
        <v>308.8</v>
      </c>
      <c r="K991" t="str">
        <f t="shared" si="78"/>
        <v>Grudzień</v>
      </c>
      <c r="L991">
        <f t="shared" si="79"/>
        <v>0</v>
      </c>
    </row>
    <row r="992" spans="1:12" x14ac:dyDescent="0.25">
      <c r="A992" t="s">
        <v>12</v>
      </c>
      <c r="B992" t="s">
        <v>95</v>
      </c>
      <c r="C992" t="s">
        <v>19</v>
      </c>
      <c r="D992" s="1">
        <v>41995</v>
      </c>
      <c r="E992" s="1">
        <v>41996</v>
      </c>
      <c r="F992">
        <v>654.4</v>
      </c>
      <c r="G992" t="str">
        <f t="shared" si="75"/>
        <v>DorotaSosnowiecka</v>
      </c>
      <c r="H992">
        <f>COUNTIF($G$2:G1991,G992)</f>
        <v>13</v>
      </c>
      <c r="I992">
        <f t="shared" si="76"/>
        <v>2</v>
      </c>
      <c r="J992">
        <f t="shared" si="77"/>
        <v>708.4</v>
      </c>
      <c r="K992" t="str">
        <f t="shared" si="78"/>
        <v>Grudzień</v>
      </c>
      <c r="L992">
        <f t="shared" si="79"/>
        <v>1</v>
      </c>
    </row>
    <row r="993" spans="1:12" x14ac:dyDescent="0.25">
      <c r="A993" t="s">
        <v>131</v>
      </c>
      <c r="B993" t="s">
        <v>132</v>
      </c>
      <c r="C993" t="s">
        <v>14</v>
      </c>
      <c r="D993" s="1">
        <v>41995</v>
      </c>
      <c r="E993" s="1">
        <v>41995</v>
      </c>
      <c r="F993">
        <v>178.5</v>
      </c>
      <c r="G993" t="str">
        <f t="shared" si="75"/>
        <v>WiktorWroblewski</v>
      </c>
      <c r="H993">
        <f>COUNTIF($G$2:G1992,G993)</f>
        <v>8</v>
      </c>
      <c r="I993">
        <f t="shared" si="76"/>
        <v>1</v>
      </c>
      <c r="J993">
        <f t="shared" si="77"/>
        <v>208.5</v>
      </c>
      <c r="K993" t="str">
        <f t="shared" si="78"/>
        <v>Grudzień</v>
      </c>
      <c r="L993">
        <f t="shared" si="79"/>
        <v>0</v>
      </c>
    </row>
    <row r="994" spans="1:12" x14ac:dyDescent="0.25">
      <c r="A994" t="s">
        <v>131</v>
      </c>
      <c r="B994" t="s">
        <v>154</v>
      </c>
      <c r="C994" t="s">
        <v>11</v>
      </c>
      <c r="D994" s="1">
        <v>42001</v>
      </c>
      <c r="E994" s="1">
        <v>42002</v>
      </c>
      <c r="F994">
        <v>295.39999999999998</v>
      </c>
      <c r="G994" t="str">
        <f t="shared" si="75"/>
        <v>WiktorBudzis</v>
      </c>
      <c r="H994">
        <f>COUNTIF($G$2:G1993,G994)</f>
        <v>12</v>
      </c>
      <c r="I994">
        <f t="shared" si="76"/>
        <v>2</v>
      </c>
      <c r="J994">
        <f t="shared" si="77"/>
        <v>349.4</v>
      </c>
      <c r="K994" t="str">
        <f t="shared" si="78"/>
        <v>Grudzień</v>
      </c>
      <c r="L994">
        <f t="shared" si="79"/>
        <v>1</v>
      </c>
    </row>
    <row r="995" spans="1:12" x14ac:dyDescent="0.25">
      <c r="A995" t="s">
        <v>9</v>
      </c>
      <c r="B995" t="s">
        <v>103</v>
      </c>
      <c r="C995" t="s">
        <v>24</v>
      </c>
      <c r="D995" s="1">
        <v>42001</v>
      </c>
      <c r="E995" s="1">
        <v>42003</v>
      </c>
      <c r="F995">
        <v>588.70000000000005</v>
      </c>
      <c r="G995" t="str">
        <f t="shared" si="75"/>
        <v>JustynaLaska</v>
      </c>
      <c r="H995">
        <f>COUNTIF($G$2:G1994,G995)</f>
        <v>15</v>
      </c>
      <c r="I995">
        <f t="shared" si="76"/>
        <v>3</v>
      </c>
      <c r="J995">
        <f t="shared" si="77"/>
        <v>666.7</v>
      </c>
      <c r="K995" t="str">
        <f t="shared" si="78"/>
        <v>Grudzień</v>
      </c>
      <c r="L995">
        <f t="shared" si="79"/>
        <v>2</v>
      </c>
    </row>
    <row r="996" spans="1:12" x14ac:dyDescent="0.25">
      <c r="A996" t="s">
        <v>28</v>
      </c>
      <c r="B996" t="s">
        <v>60</v>
      </c>
      <c r="C996" t="s">
        <v>59</v>
      </c>
      <c r="D996" s="1">
        <v>42002</v>
      </c>
      <c r="E996" s="1">
        <v>42003</v>
      </c>
      <c r="F996">
        <v>601</v>
      </c>
      <c r="G996" t="str">
        <f t="shared" si="75"/>
        <v>MarzenaGrab</v>
      </c>
      <c r="H996">
        <f>COUNTIF($G$2:G1995,G996)</f>
        <v>12</v>
      </c>
      <c r="I996">
        <f t="shared" si="76"/>
        <v>2</v>
      </c>
      <c r="J996">
        <f t="shared" si="77"/>
        <v>655</v>
      </c>
      <c r="K996" t="str">
        <f t="shared" si="78"/>
        <v>Grudzień</v>
      </c>
      <c r="L996">
        <f t="shared" si="79"/>
        <v>1</v>
      </c>
    </row>
    <row r="997" spans="1:12" x14ac:dyDescent="0.25">
      <c r="A997" t="s">
        <v>6</v>
      </c>
      <c r="B997" t="s">
        <v>56</v>
      </c>
      <c r="C997" t="s">
        <v>72</v>
      </c>
      <c r="D997" s="1">
        <v>42002</v>
      </c>
      <c r="E997" s="1">
        <v>42002</v>
      </c>
      <c r="F997">
        <v>494.7</v>
      </c>
      <c r="G997" t="str">
        <f t="shared" si="75"/>
        <v>KarolinaJanes</v>
      </c>
      <c r="H997">
        <f>COUNTIF($G$2:G1996,G997)</f>
        <v>12</v>
      </c>
      <c r="I997">
        <f t="shared" si="76"/>
        <v>1</v>
      </c>
      <c r="J997">
        <f t="shared" si="77"/>
        <v>524.70000000000005</v>
      </c>
      <c r="K997" t="str">
        <f t="shared" si="78"/>
        <v>Grudzień</v>
      </c>
      <c r="L997">
        <f t="shared" si="79"/>
        <v>0</v>
      </c>
    </row>
    <row r="998" spans="1:12" x14ac:dyDescent="0.25">
      <c r="A998" t="s">
        <v>115</v>
      </c>
      <c r="B998" t="s">
        <v>140</v>
      </c>
      <c r="C998" t="s">
        <v>19</v>
      </c>
      <c r="D998" s="1">
        <v>42002</v>
      </c>
      <c r="E998" s="1">
        <v>42002</v>
      </c>
      <c r="F998">
        <v>513.4</v>
      </c>
      <c r="G998" t="str">
        <f t="shared" si="75"/>
        <v>AnnaKaliska</v>
      </c>
      <c r="H998">
        <f>COUNTIF($G$2:G1997,G998)</f>
        <v>15</v>
      </c>
      <c r="I998">
        <f t="shared" si="76"/>
        <v>1</v>
      </c>
      <c r="J998">
        <f t="shared" si="77"/>
        <v>543.4</v>
      </c>
      <c r="K998" t="str">
        <f t="shared" si="78"/>
        <v>Grudzień</v>
      </c>
      <c r="L998">
        <f t="shared" si="79"/>
        <v>0</v>
      </c>
    </row>
    <row r="999" spans="1:12" x14ac:dyDescent="0.25">
      <c r="A999" t="s">
        <v>134</v>
      </c>
      <c r="B999" t="s">
        <v>149</v>
      </c>
      <c r="C999" t="s">
        <v>72</v>
      </c>
      <c r="D999" s="1">
        <v>42002</v>
      </c>
      <c r="E999" s="1">
        <v>42002</v>
      </c>
      <c r="F999">
        <v>494.7</v>
      </c>
      <c r="G999" t="str">
        <f t="shared" si="75"/>
        <v>ZuzannaPiotrkowska</v>
      </c>
      <c r="H999">
        <f>COUNTIF($G$2:G1998,G999)</f>
        <v>15</v>
      </c>
      <c r="I999">
        <f t="shared" si="76"/>
        <v>1</v>
      </c>
      <c r="J999">
        <f t="shared" si="77"/>
        <v>524.70000000000005</v>
      </c>
      <c r="K999" t="str">
        <f t="shared" si="78"/>
        <v>Grudzień</v>
      </c>
      <c r="L999">
        <f t="shared" si="79"/>
        <v>0</v>
      </c>
    </row>
    <row r="1000" spans="1:12" x14ac:dyDescent="0.25">
      <c r="A1000" t="s">
        <v>15</v>
      </c>
      <c r="B1000" t="s">
        <v>16</v>
      </c>
      <c r="C1000" t="s">
        <v>59</v>
      </c>
      <c r="D1000" s="1">
        <v>42002</v>
      </c>
      <c r="E1000" s="1">
        <v>42002</v>
      </c>
      <c r="F1000">
        <v>442</v>
      </c>
      <c r="G1000" t="str">
        <f t="shared" si="75"/>
        <v>PiotrRoman</v>
      </c>
      <c r="H1000">
        <f>COUNTIF($G$2:G1999,G1000)</f>
        <v>13</v>
      </c>
      <c r="I1000">
        <f t="shared" si="76"/>
        <v>1</v>
      </c>
      <c r="J1000">
        <f t="shared" si="77"/>
        <v>472</v>
      </c>
      <c r="K1000" t="str">
        <f t="shared" si="78"/>
        <v>Grudzień</v>
      </c>
      <c r="L1000">
        <f t="shared" si="79"/>
        <v>0</v>
      </c>
    </row>
    <row r="1001" spans="1:12" x14ac:dyDescent="0.25">
      <c r="A1001" t="s">
        <v>86</v>
      </c>
      <c r="B1001" t="s">
        <v>136</v>
      </c>
      <c r="C1001" t="s">
        <v>30</v>
      </c>
      <c r="D1001" s="1">
        <v>42002</v>
      </c>
      <c r="E1001" s="1">
        <v>42003</v>
      </c>
      <c r="F1001">
        <v>331.5</v>
      </c>
      <c r="G1001" t="str">
        <f t="shared" si="75"/>
        <v>AdamWradoch</v>
      </c>
      <c r="H1001">
        <f>COUNTIF($G$2:G2000,G1001)</f>
        <v>11</v>
      </c>
      <c r="I1001">
        <f t="shared" si="76"/>
        <v>2</v>
      </c>
      <c r="J1001">
        <f t="shared" si="77"/>
        <v>385.5</v>
      </c>
      <c r="K1001" t="str">
        <f t="shared" si="78"/>
        <v>Grudzień</v>
      </c>
      <c r="L1001">
        <f t="shared" si="79"/>
        <v>1</v>
      </c>
    </row>
  </sheetData>
  <autoFilter ref="A1:H10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1"/>
  <sheetViews>
    <sheetView workbookViewId="0">
      <selection activeCell="D1" activeCellId="1" sqref="B1:B1048576 D1:D104857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20.28515625" bestFit="1" customWidth="1"/>
    <col min="4" max="4" width="22.57031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176</v>
      </c>
      <c r="D1" t="s">
        <v>178</v>
      </c>
      <c r="E1" t="s">
        <v>179</v>
      </c>
    </row>
    <row r="2" spans="1:5" hidden="1" x14ac:dyDescent="0.25">
      <c r="A2" t="s">
        <v>6</v>
      </c>
      <c r="B2" t="s">
        <v>7</v>
      </c>
      <c r="C2" t="str">
        <f>CONCATENATE(A2,B2)</f>
        <v>KarolinaArska</v>
      </c>
      <c r="D2">
        <f>SUMIF(Arkusz1!G:G,pracownicy!C2,Arkusz1!I:I)</f>
        <v>36</v>
      </c>
      <c r="E2" t="str">
        <f>IF(D2&gt;40,"TAK","NIE")</f>
        <v>NIE</v>
      </c>
    </row>
    <row r="3" spans="1:5" hidden="1" x14ac:dyDescent="0.25">
      <c r="A3" t="s">
        <v>9</v>
      </c>
      <c r="B3" t="s">
        <v>10</v>
      </c>
      <c r="C3" t="str">
        <f t="shared" ref="C3:C66" si="0">CONCATENATE(A3,B3)</f>
        <v>JustynaKolska</v>
      </c>
      <c r="D3">
        <f>SUMIF(Arkusz1!G:G,pracownicy!C3,Arkusz1!I:I)</f>
        <v>23</v>
      </c>
      <c r="E3" t="str">
        <f t="shared" ref="E3:E66" si="1">IF(D3&gt;40,"TAK","NIE")</f>
        <v>NIE</v>
      </c>
    </row>
    <row r="4" spans="1:5" hidden="1" x14ac:dyDescent="0.25">
      <c r="A4" t="s">
        <v>12</v>
      </c>
      <c r="B4" t="s">
        <v>13</v>
      </c>
      <c r="C4" t="str">
        <f t="shared" si="0"/>
        <v>DorotaMorska</v>
      </c>
      <c r="D4">
        <f>SUMIF(Arkusz1!G:G,pracownicy!C4,Arkusz1!I:I)</f>
        <v>30</v>
      </c>
      <c r="E4" t="str">
        <f t="shared" si="1"/>
        <v>NIE</v>
      </c>
    </row>
    <row r="5" spans="1:5" hidden="1" x14ac:dyDescent="0.25">
      <c r="A5" t="s">
        <v>15</v>
      </c>
      <c r="B5" t="s">
        <v>16</v>
      </c>
      <c r="C5" t="str">
        <f t="shared" si="0"/>
        <v>PiotrRoman</v>
      </c>
      <c r="D5">
        <f>SUMIF(Arkusz1!G:G,pracownicy!C5,Arkusz1!I:I)</f>
        <v>39</v>
      </c>
      <c r="E5" t="str">
        <f t="shared" si="1"/>
        <v>NIE</v>
      </c>
    </row>
    <row r="6" spans="1:5" hidden="1" x14ac:dyDescent="0.25">
      <c r="A6" t="s">
        <v>9</v>
      </c>
      <c r="B6" t="s">
        <v>18</v>
      </c>
      <c r="C6" t="str">
        <f t="shared" si="0"/>
        <v>JustynaTracz</v>
      </c>
      <c r="D6">
        <f>SUMIF(Arkusz1!G:G,pracownicy!C6,Arkusz1!I:I)</f>
        <v>36</v>
      </c>
      <c r="E6" t="str">
        <f t="shared" si="1"/>
        <v>NIE</v>
      </c>
    </row>
    <row r="7" spans="1:5" hidden="1" x14ac:dyDescent="0.25">
      <c r="A7" t="s">
        <v>20</v>
      </c>
      <c r="B7" t="s">
        <v>21</v>
      </c>
      <c r="C7" t="str">
        <f t="shared" si="0"/>
        <v>KamilZabrzeski</v>
      </c>
      <c r="D7">
        <f>SUMIF(Arkusz1!G:G,pracownicy!C7,Arkusz1!I:I)</f>
        <v>34</v>
      </c>
      <c r="E7" t="str">
        <f t="shared" si="1"/>
        <v>NIE</v>
      </c>
    </row>
    <row r="8" spans="1:5" hidden="1" x14ac:dyDescent="0.25">
      <c r="A8" t="s">
        <v>22</v>
      </c>
      <c r="B8" t="s">
        <v>23</v>
      </c>
      <c r="C8" t="str">
        <f t="shared" si="0"/>
        <v>PatrycjaAndrycz</v>
      </c>
      <c r="D8">
        <f>SUMIF(Arkusz1!G:G,pracownicy!C8,Arkusz1!I:I)</f>
        <v>40</v>
      </c>
      <c r="E8" t="str">
        <f t="shared" si="1"/>
        <v>NIE</v>
      </c>
    </row>
    <row r="9" spans="1:5" hidden="1" x14ac:dyDescent="0.25">
      <c r="A9" t="s">
        <v>25</v>
      </c>
      <c r="B9" t="s">
        <v>26</v>
      </c>
      <c r="C9" t="str">
        <f t="shared" si="0"/>
        <v>JerzyGranica</v>
      </c>
      <c r="D9">
        <f>SUMIF(Arkusz1!G:G,pracownicy!C9,Arkusz1!I:I)</f>
        <v>26</v>
      </c>
      <c r="E9" t="str">
        <f t="shared" si="1"/>
        <v>NIE</v>
      </c>
    </row>
    <row r="10" spans="1:5" hidden="1" x14ac:dyDescent="0.25">
      <c r="A10" t="s">
        <v>28</v>
      </c>
      <c r="B10" t="s">
        <v>29</v>
      </c>
      <c r="C10" t="str">
        <f t="shared" si="0"/>
        <v>MarzenaGras</v>
      </c>
      <c r="D10">
        <f>SUMIF(Arkusz1!G:G,pracownicy!C10,Arkusz1!I:I)</f>
        <v>20</v>
      </c>
      <c r="E10" t="str">
        <f t="shared" si="1"/>
        <v>NIE</v>
      </c>
    </row>
    <row r="11" spans="1:5" hidden="1" x14ac:dyDescent="0.25">
      <c r="A11" t="s">
        <v>31</v>
      </c>
      <c r="B11" t="s">
        <v>32</v>
      </c>
      <c r="C11" t="str">
        <f t="shared" si="0"/>
        <v>SebastianHalik</v>
      </c>
      <c r="D11">
        <f>SUMIF(Arkusz1!G:G,pracownicy!C11,Arkusz1!I:I)</f>
        <v>23</v>
      </c>
      <c r="E11" t="str">
        <f t="shared" si="1"/>
        <v>NIE</v>
      </c>
    </row>
    <row r="12" spans="1:5" hidden="1" x14ac:dyDescent="0.25">
      <c r="A12" t="s">
        <v>33</v>
      </c>
      <c r="B12" t="s">
        <v>34</v>
      </c>
      <c r="C12" t="str">
        <f t="shared" si="0"/>
        <v>AndrzejKlajn</v>
      </c>
      <c r="D12">
        <f>SUMIF(Arkusz1!G:G,pracownicy!C12,Arkusz1!I:I)</f>
        <v>30</v>
      </c>
      <c r="E12" t="str">
        <f t="shared" si="1"/>
        <v>NIE</v>
      </c>
    </row>
    <row r="13" spans="1:5" hidden="1" x14ac:dyDescent="0.25">
      <c r="A13" t="s">
        <v>25</v>
      </c>
      <c r="B13" t="s">
        <v>35</v>
      </c>
      <c r="C13" t="str">
        <f t="shared" si="0"/>
        <v>JerzyMisiek</v>
      </c>
      <c r="D13">
        <f>SUMIF(Arkusz1!G:G,pracownicy!C13,Arkusz1!I:I)</f>
        <v>28</v>
      </c>
      <c r="E13" t="str">
        <f t="shared" si="1"/>
        <v>NIE</v>
      </c>
    </row>
    <row r="14" spans="1:5" hidden="1" x14ac:dyDescent="0.25">
      <c r="A14" t="s">
        <v>36</v>
      </c>
      <c r="B14" t="s">
        <v>37</v>
      </c>
      <c r="C14" t="str">
        <f t="shared" si="0"/>
        <v>JanuaryPluta</v>
      </c>
      <c r="D14">
        <f>SUMIF(Arkusz1!G:G,pracownicy!C14,Arkusz1!I:I)</f>
        <v>24</v>
      </c>
      <c r="E14" t="str">
        <f t="shared" si="1"/>
        <v>NIE</v>
      </c>
    </row>
    <row r="15" spans="1:5" hidden="1" x14ac:dyDescent="0.25">
      <c r="A15" t="s">
        <v>39</v>
      </c>
      <c r="B15" t="s">
        <v>40</v>
      </c>
      <c r="C15" t="str">
        <f t="shared" si="0"/>
        <v>GustawPoznanski</v>
      </c>
      <c r="D15">
        <f>SUMIF(Arkusz1!G:G,pracownicy!C15,Arkusz1!I:I)</f>
        <v>16</v>
      </c>
      <c r="E15" t="str">
        <f t="shared" si="1"/>
        <v>NIE</v>
      </c>
    </row>
    <row r="16" spans="1:5" x14ac:dyDescent="0.25">
      <c r="A16" t="s">
        <v>33</v>
      </c>
      <c r="B16" t="s">
        <v>41</v>
      </c>
      <c r="C16" t="str">
        <f t="shared" si="0"/>
        <v>AndrzejKolarski</v>
      </c>
      <c r="D16">
        <f>SUMIF(Arkusz1!G:G,pracownicy!C16,Arkusz1!I:I)</f>
        <v>41</v>
      </c>
      <c r="E16" t="str">
        <f t="shared" si="1"/>
        <v>TAK</v>
      </c>
    </row>
    <row r="17" spans="1:5" hidden="1" x14ac:dyDescent="0.25">
      <c r="A17" t="s">
        <v>42</v>
      </c>
      <c r="B17" t="s">
        <v>43</v>
      </c>
      <c r="C17" t="str">
        <f t="shared" si="0"/>
        <v>MartaNowowiejska</v>
      </c>
      <c r="D17">
        <f>SUMIF(Arkusz1!G:G,pracownicy!C17,Arkusz1!I:I)</f>
        <v>11</v>
      </c>
      <c r="E17" t="str">
        <f t="shared" si="1"/>
        <v>NIE</v>
      </c>
    </row>
    <row r="18" spans="1:5" hidden="1" x14ac:dyDescent="0.25">
      <c r="A18" t="s">
        <v>15</v>
      </c>
      <c r="B18" t="s">
        <v>44</v>
      </c>
      <c r="C18" t="str">
        <f t="shared" si="0"/>
        <v>PiotrArmowicz</v>
      </c>
      <c r="D18">
        <f>SUMIF(Arkusz1!G:G,pracownicy!C18,Arkusz1!I:I)</f>
        <v>25</v>
      </c>
      <c r="E18" t="str">
        <f t="shared" si="1"/>
        <v>NIE</v>
      </c>
    </row>
    <row r="19" spans="1:5" hidden="1" x14ac:dyDescent="0.25">
      <c r="A19" t="s">
        <v>6</v>
      </c>
      <c r="B19" t="s">
        <v>45</v>
      </c>
      <c r="C19" t="str">
        <f t="shared" si="0"/>
        <v>KarolinaPodkalicka</v>
      </c>
      <c r="D19">
        <f>SUMIF(Arkusz1!G:G,pracownicy!C19,Arkusz1!I:I)</f>
        <v>17</v>
      </c>
      <c r="E19" t="str">
        <f t="shared" si="1"/>
        <v>NIE</v>
      </c>
    </row>
    <row r="20" spans="1:5" hidden="1" x14ac:dyDescent="0.25">
      <c r="A20" t="s">
        <v>15</v>
      </c>
      <c r="B20" t="s">
        <v>46</v>
      </c>
      <c r="C20" t="str">
        <f t="shared" si="0"/>
        <v>PiotrBojarun</v>
      </c>
      <c r="D20">
        <f>SUMIF(Arkusz1!G:G,pracownicy!C20,Arkusz1!I:I)</f>
        <v>32</v>
      </c>
      <c r="E20" t="str">
        <f t="shared" si="1"/>
        <v>NIE</v>
      </c>
    </row>
    <row r="21" spans="1:5" hidden="1" x14ac:dyDescent="0.25">
      <c r="A21" t="s">
        <v>48</v>
      </c>
      <c r="B21" t="s">
        <v>49</v>
      </c>
      <c r="C21" t="str">
        <f t="shared" si="0"/>
        <v>BonifacyBarczewski</v>
      </c>
      <c r="D21">
        <f>SUMIF(Arkusz1!G:G,pracownicy!C21,Arkusz1!I:I)</f>
        <v>17</v>
      </c>
      <c r="E21" t="str">
        <f t="shared" si="1"/>
        <v>NIE</v>
      </c>
    </row>
    <row r="22" spans="1:5" hidden="1" x14ac:dyDescent="0.25">
      <c r="A22" t="s">
        <v>50</v>
      </c>
      <c r="B22" t="s">
        <v>51</v>
      </c>
      <c r="C22" t="str">
        <f t="shared" si="0"/>
        <v>OliviaGabor</v>
      </c>
      <c r="D22">
        <f>SUMIF(Arkusz1!G:G,pracownicy!C22,Arkusz1!I:I)</f>
        <v>31</v>
      </c>
      <c r="E22" t="str">
        <f t="shared" si="1"/>
        <v>NIE</v>
      </c>
    </row>
    <row r="23" spans="1:5" hidden="1" x14ac:dyDescent="0.25">
      <c r="A23" t="s">
        <v>52</v>
      </c>
      <c r="B23" t="s">
        <v>53</v>
      </c>
      <c r="C23" t="str">
        <f t="shared" si="0"/>
        <v>LidiaOpolska</v>
      </c>
      <c r="D23">
        <f>SUMIF(Arkusz1!G:G,pracownicy!C23,Arkusz1!I:I)</f>
        <v>22</v>
      </c>
      <c r="E23" t="str">
        <f t="shared" si="1"/>
        <v>NIE</v>
      </c>
    </row>
    <row r="24" spans="1:5" hidden="1" x14ac:dyDescent="0.25">
      <c r="A24" t="s">
        <v>54</v>
      </c>
      <c r="B24" t="s">
        <v>55</v>
      </c>
      <c r="C24" t="str">
        <f t="shared" si="0"/>
        <v>PaulinaBasala</v>
      </c>
      <c r="D24">
        <f>SUMIF(Arkusz1!G:G,pracownicy!C24,Arkusz1!I:I)</f>
        <v>14</v>
      </c>
      <c r="E24" t="str">
        <f t="shared" si="1"/>
        <v>NIE</v>
      </c>
    </row>
    <row r="25" spans="1:5" hidden="1" x14ac:dyDescent="0.25">
      <c r="A25" t="s">
        <v>6</v>
      </c>
      <c r="B25" t="s">
        <v>56</v>
      </c>
      <c r="C25" t="str">
        <f t="shared" si="0"/>
        <v>KarolinaJanes</v>
      </c>
      <c r="D25">
        <f>SUMIF(Arkusz1!G:G,pracownicy!C25,Arkusz1!I:I)</f>
        <v>33</v>
      </c>
      <c r="E25" t="str">
        <f t="shared" si="1"/>
        <v>NIE</v>
      </c>
    </row>
    <row r="26" spans="1:5" hidden="1" x14ac:dyDescent="0.25">
      <c r="A26" t="s">
        <v>57</v>
      </c>
      <c r="B26" t="s">
        <v>58</v>
      </c>
      <c r="C26" t="str">
        <f t="shared" si="0"/>
        <v>AmeliaWojtecka</v>
      </c>
      <c r="D26">
        <f>SUMIF(Arkusz1!G:G,pracownicy!C26,Arkusz1!I:I)</f>
        <v>21</v>
      </c>
      <c r="E26" t="str">
        <f t="shared" si="1"/>
        <v>NIE</v>
      </c>
    </row>
    <row r="27" spans="1:5" hidden="1" x14ac:dyDescent="0.25">
      <c r="A27" t="s">
        <v>28</v>
      </c>
      <c r="B27" t="s">
        <v>60</v>
      </c>
      <c r="C27" t="str">
        <f t="shared" si="0"/>
        <v>MarzenaGrab</v>
      </c>
      <c r="D27">
        <f>SUMIF(Arkusz1!G:G,pracownicy!C27,Arkusz1!I:I)</f>
        <v>34</v>
      </c>
      <c r="E27" t="str">
        <f t="shared" si="1"/>
        <v>NIE</v>
      </c>
    </row>
    <row r="28" spans="1:5" hidden="1" x14ac:dyDescent="0.25">
      <c r="A28" t="s">
        <v>61</v>
      </c>
      <c r="B28" t="s">
        <v>62</v>
      </c>
      <c r="C28" t="str">
        <f t="shared" si="0"/>
        <v>AmadeuszHelski</v>
      </c>
      <c r="D28">
        <f>SUMIF(Arkusz1!G:G,pracownicy!C28,Arkusz1!I:I)</f>
        <v>30</v>
      </c>
      <c r="E28" t="str">
        <f t="shared" si="1"/>
        <v>NIE</v>
      </c>
    </row>
    <row r="29" spans="1:5" hidden="1" x14ac:dyDescent="0.25">
      <c r="A29" t="s">
        <v>15</v>
      </c>
      <c r="B29" t="s">
        <v>63</v>
      </c>
      <c r="C29" t="str">
        <f t="shared" si="0"/>
        <v>PiotrRajczakowski</v>
      </c>
      <c r="D29">
        <f>SUMIF(Arkusz1!G:G,pracownicy!C29,Arkusz1!I:I)</f>
        <v>22</v>
      </c>
      <c r="E29" t="str">
        <f t="shared" si="1"/>
        <v>NIE</v>
      </c>
    </row>
    <row r="30" spans="1:5" hidden="1" x14ac:dyDescent="0.25">
      <c r="A30" t="s">
        <v>64</v>
      </c>
      <c r="B30" t="s">
        <v>65</v>
      </c>
      <c r="C30" t="str">
        <f t="shared" si="0"/>
        <v>KarolWitkiewicz</v>
      </c>
      <c r="D30">
        <f>SUMIF(Arkusz1!G:G,pracownicy!C30,Arkusz1!I:I)</f>
        <v>28</v>
      </c>
      <c r="E30" t="str">
        <f t="shared" si="1"/>
        <v>NIE</v>
      </c>
    </row>
    <row r="31" spans="1:5" hidden="1" x14ac:dyDescent="0.25">
      <c r="A31" t="s">
        <v>25</v>
      </c>
      <c r="B31" t="s">
        <v>67</v>
      </c>
      <c r="C31" t="str">
        <f t="shared" si="0"/>
        <v>JerzyDusznicki</v>
      </c>
      <c r="D31">
        <f>SUMIF(Arkusz1!G:G,pracownicy!C31,Arkusz1!I:I)</f>
        <v>38</v>
      </c>
      <c r="E31" t="str">
        <f t="shared" si="1"/>
        <v>NIE</v>
      </c>
    </row>
    <row r="32" spans="1:5" hidden="1" x14ac:dyDescent="0.25">
      <c r="A32" t="s">
        <v>25</v>
      </c>
      <c r="B32" t="s">
        <v>68</v>
      </c>
      <c r="C32" t="str">
        <f t="shared" si="0"/>
        <v>JerzyJurajski</v>
      </c>
      <c r="D32">
        <f>SUMIF(Arkusz1!G:G,pracownicy!C32,Arkusz1!I:I)</f>
        <v>16</v>
      </c>
      <c r="E32" t="str">
        <f t="shared" si="1"/>
        <v>NIE</v>
      </c>
    </row>
    <row r="33" spans="1:5" hidden="1" x14ac:dyDescent="0.25">
      <c r="A33" t="s">
        <v>9</v>
      </c>
      <c r="B33" t="s">
        <v>69</v>
      </c>
      <c r="C33" t="str">
        <f t="shared" si="0"/>
        <v>JustynaKrynicka</v>
      </c>
      <c r="D33">
        <f>SUMIF(Arkusz1!G:G,pracownicy!C33,Arkusz1!I:I)</f>
        <v>25</v>
      </c>
      <c r="E33" t="str">
        <f t="shared" si="1"/>
        <v>NIE</v>
      </c>
    </row>
    <row r="34" spans="1:5" hidden="1" x14ac:dyDescent="0.25">
      <c r="A34" t="s">
        <v>70</v>
      </c>
      <c r="B34" t="s">
        <v>71</v>
      </c>
      <c r="C34" t="str">
        <f t="shared" si="0"/>
        <v>MarekHolski</v>
      </c>
      <c r="D34">
        <f>SUMIF(Arkusz1!G:G,pracownicy!C34,Arkusz1!I:I)</f>
        <v>18</v>
      </c>
      <c r="E34" t="str">
        <f t="shared" si="1"/>
        <v>NIE</v>
      </c>
    </row>
    <row r="35" spans="1:5" hidden="1" x14ac:dyDescent="0.25">
      <c r="A35" t="s">
        <v>73</v>
      </c>
      <c r="B35" t="s">
        <v>74</v>
      </c>
      <c r="C35" t="str">
        <f t="shared" si="0"/>
        <v>WojciechKrokus</v>
      </c>
      <c r="D35">
        <f>SUMIF(Arkusz1!G:G,pracownicy!C35,Arkusz1!I:I)</f>
        <v>26</v>
      </c>
      <c r="E35" t="str">
        <f t="shared" si="1"/>
        <v>NIE</v>
      </c>
    </row>
    <row r="36" spans="1:5" hidden="1" x14ac:dyDescent="0.25">
      <c r="A36" t="s">
        <v>75</v>
      </c>
      <c r="B36" t="s">
        <v>76</v>
      </c>
      <c r="C36" t="str">
        <f t="shared" si="0"/>
        <v>EweliaPrus</v>
      </c>
      <c r="D36">
        <f>SUMIF(Arkusz1!G:G,pracownicy!C36,Arkusz1!I:I)</f>
        <v>27</v>
      </c>
      <c r="E36" t="str">
        <f t="shared" si="1"/>
        <v>NIE</v>
      </c>
    </row>
    <row r="37" spans="1:5" hidden="1" x14ac:dyDescent="0.25">
      <c r="A37" t="s">
        <v>31</v>
      </c>
      <c r="B37" t="s">
        <v>77</v>
      </c>
      <c r="C37" t="str">
        <f t="shared" si="0"/>
        <v>SebastianPuchacz</v>
      </c>
      <c r="D37">
        <f>SUMIF(Arkusz1!G:G,pracownicy!C37,Arkusz1!I:I)</f>
        <v>35</v>
      </c>
      <c r="E37" t="str">
        <f t="shared" si="1"/>
        <v>NIE</v>
      </c>
    </row>
    <row r="38" spans="1:5" hidden="1" x14ac:dyDescent="0.25">
      <c r="A38" t="s">
        <v>31</v>
      </c>
      <c r="B38" t="s">
        <v>78</v>
      </c>
      <c r="C38" t="str">
        <f t="shared" si="0"/>
        <v>SebastianArgonski</v>
      </c>
      <c r="D38">
        <f>SUMIF(Arkusz1!G:G,pracownicy!C38,Arkusz1!I:I)</f>
        <v>31</v>
      </c>
      <c r="E38" t="str">
        <f t="shared" si="1"/>
        <v>NIE</v>
      </c>
    </row>
    <row r="39" spans="1:5" hidden="1" x14ac:dyDescent="0.25">
      <c r="A39" t="s">
        <v>79</v>
      </c>
      <c r="B39" t="s">
        <v>80</v>
      </c>
      <c r="C39" t="str">
        <f t="shared" si="0"/>
        <v>EustachyBydgoski</v>
      </c>
      <c r="D39">
        <f>SUMIF(Arkusz1!G:G,pracownicy!C39,Arkusz1!I:I)</f>
        <v>19</v>
      </c>
      <c r="E39" t="str">
        <f t="shared" si="1"/>
        <v>NIE</v>
      </c>
    </row>
    <row r="40" spans="1:5" hidden="1" x14ac:dyDescent="0.25">
      <c r="A40" t="s">
        <v>54</v>
      </c>
      <c r="B40" t="s">
        <v>81</v>
      </c>
      <c r="C40" t="str">
        <f t="shared" si="0"/>
        <v>PaulinaChorzowska</v>
      </c>
      <c r="D40">
        <f>SUMIF(Arkusz1!G:G,pracownicy!C40,Arkusz1!I:I)</f>
        <v>14</v>
      </c>
      <c r="E40" t="str">
        <f t="shared" si="1"/>
        <v>NIE</v>
      </c>
    </row>
    <row r="41" spans="1:5" hidden="1" x14ac:dyDescent="0.25">
      <c r="A41" t="s">
        <v>82</v>
      </c>
      <c r="B41" t="s">
        <v>83</v>
      </c>
      <c r="C41" t="str">
        <f t="shared" si="0"/>
        <v>KornelCzerski</v>
      </c>
      <c r="D41">
        <f>SUMIF(Arkusz1!G:G,pracownicy!C41,Arkusz1!I:I)</f>
        <v>28</v>
      </c>
      <c r="E41" t="str">
        <f t="shared" si="1"/>
        <v>NIE</v>
      </c>
    </row>
    <row r="42" spans="1:5" hidden="1" x14ac:dyDescent="0.25">
      <c r="A42" t="s">
        <v>84</v>
      </c>
      <c r="B42" t="s">
        <v>85</v>
      </c>
      <c r="C42" t="str">
        <f t="shared" si="0"/>
        <v>EdwinaElawa</v>
      </c>
      <c r="D42">
        <f>SUMIF(Arkusz1!G:G,pracownicy!C42,Arkusz1!I:I)</f>
        <v>40</v>
      </c>
      <c r="E42" t="str">
        <f t="shared" si="1"/>
        <v>NIE</v>
      </c>
    </row>
    <row r="43" spans="1:5" hidden="1" x14ac:dyDescent="0.25">
      <c r="A43" t="s">
        <v>86</v>
      </c>
      <c r="B43" t="s">
        <v>87</v>
      </c>
      <c r="C43" t="str">
        <f t="shared" si="0"/>
        <v>AdamMarkowski</v>
      </c>
      <c r="D43">
        <f>SUMIF(Arkusz1!G:G,pracownicy!C43,Arkusz1!I:I)</f>
        <v>17</v>
      </c>
      <c r="E43" t="str">
        <f t="shared" si="1"/>
        <v>NIE</v>
      </c>
    </row>
    <row r="44" spans="1:5" hidden="1" x14ac:dyDescent="0.25">
      <c r="A44" t="s">
        <v>75</v>
      </c>
      <c r="B44" t="s">
        <v>88</v>
      </c>
      <c r="C44" t="str">
        <f t="shared" si="0"/>
        <v>EweliaNyska</v>
      </c>
      <c r="D44">
        <f>SUMIF(Arkusz1!G:G,pracownicy!C44,Arkusz1!I:I)</f>
        <v>27</v>
      </c>
      <c r="E44" t="str">
        <f t="shared" si="1"/>
        <v>NIE</v>
      </c>
    </row>
    <row r="45" spans="1:5" hidden="1" x14ac:dyDescent="0.25">
      <c r="A45" t="s">
        <v>89</v>
      </c>
      <c r="B45" t="s">
        <v>90</v>
      </c>
      <c r="C45" t="str">
        <f t="shared" si="0"/>
        <v>NarcyzPolanicki</v>
      </c>
      <c r="D45">
        <f>SUMIF(Arkusz1!G:G,pracownicy!C45,Arkusz1!I:I)</f>
        <v>16</v>
      </c>
      <c r="E45" t="str">
        <f t="shared" si="1"/>
        <v>NIE</v>
      </c>
    </row>
    <row r="46" spans="1:5" x14ac:dyDescent="0.25">
      <c r="A46" t="s">
        <v>91</v>
      </c>
      <c r="B46" t="s">
        <v>92</v>
      </c>
      <c r="C46" t="str">
        <f t="shared" si="0"/>
        <v>JanRzymski</v>
      </c>
      <c r="D46">
        <f>SUMIF(Arkusz1!G:G,pracownicy!C46,Arkusz1!I:I)</f>
        <v>42</v>
      </c>
      <c r="E46" t="str">
        <f t="shared" si="1"/>
        <v>TAK</v>
      </c>
    </row>
    <row r="47" spans="1:5" hidden="1" x14ac:dyDescent="0.25">
      <c r="A47" t="s">
        <v>93</v>
      </c>
      <c r="B47" t="s">
        <v>94</v>
      </c>
      <c r="C47" t="str">
        <f t="shared" si="0"/>
        <v>ZofiaSeredycka</v>
      </c>
      <c r="D47">
        <f>SUMIF(Arkusz1!G:G,pracownicy!C47,Arkusz1!I:I)</f>
        <v>36</v>
      </c>
      <c r="E47" t="str">
        <f t="shared" si="1"/>
        <v>NIE</v>
      </c>
    </row>
    <row r="48" spans="1:5" hidden="1" x14ac:dyDescent="0.25">
      <c r="A48" t="s">
        <v>12</v>
      </c>
      <c r="B48" t="s">
        <v>95</v>
      </c>
      <c r="C48" t="str">
        <f t="shared" si="0"/>
        <v>DorotaSosnowiecka</v>
      </c>
      <c r="D48">
        <f>SUMIF(Arkusz1!G:G,pracownicy!C48,Arkusz1!I:I)</f>
        <v>29</v>
      </c>
      <c r="E48" t="str">
        <f t="shared" si="1"/>
        <v>NIE</v>
      </c>
    </row>
    <row r="49" spans="1:5" hidden="1" x14ac:dyDescent="0.25">
      <c r="A49" t="s">
        <v>15</v>
      </c>
      <c r="B49" t="s">
        <v>96</v>
      </c>
      <c r="C49" t="str">
        <f t="shared" si="0"/>
        <v>PiotrSworacz</v>
      </c>
      <c r="D49">
        <f>SUMIF(Arkusz1!G:G,pracownicy!C49,Arkusz1!I:I)</f>
        <v>33</v>
      </c>
      <c r="E49" t="str">
        <f t="shared" si="1"/>
        <v>NIE</v>
      </c>
    </row>
    <row r="50" spans="1:5" hidden="1" x14ac:dyDescent="0.25">
      <c r="A50" t="s">
        <v>97</v>
      </c>
      <c r="B50" t="s">
        <v>98</v>
      </c>
      <c r="C50" t="str">
        <f t="shared" si="0"/>
        <v>JanuszJurkicz</v>
      </c>
      <c r="D50">
        <f>SUMIF(Arkusz1!G:G,pracownicy!C50,Arkusz1!I:I)</f>
        <v>10</v>
      </c>
      <c r="E50" t="str">
        <f t="shared" si="1"/>
        <v>NIE</v>
      </c>
    </row>
    <row r="51" spans="1:5" hidden="1" x14ac:dyDescent="0.25">
      <c r="A51" t="s">
        <v>99</v>
      </c>
      <c r="B51" t="s">
        <v>100</v>
      </c>
      <c r="C51" t="str">
        <f t="shared" si="0"/>
        <v>EwaKwiska</v>
      </c>
      <c r="D51">
        <f>SUMIF(Arkusz1!G:G,pracownicy!C51,Arkusz1!I:I)</f>
        <v>29</v>
      </c>
      <c r="E51" t="str">
        <f t="shared" si="1"/>
        <v>NIE</v>
      </c>
    </row>
    <row r="52" spans="1:5" hidden="1" x14ac:dyDescent="0.25">
      <c r="A52" t="s">
        <v>101</v>
      </c>
      <c r="B52" t="s">
        <v>102</v>
      </c>
      <c r="C52" t="str">
        <f t="shared" si="0"/>
        <v>MichalinaLamda</v>
      </c>
      <c r="D52">
        <f>SUMIF(Arkusz1!G:G,pracownicy!C52,Arkusz1!I:I)</f>
        <v>26</v>
      </c>
      <c r="E52" t="str">
        <f t="shared" si="1"/>
        <v>NIE</v>
      </c>
    </row>
    <row r="53" spans="1:5" x14ac:dyDescent="0.25">
      <c r="A53" t="s">
        <v>9</v>
      </c>
      <c r="B53" t="s">
        <v>103</v>
      </c>
      <c r="C53" t="str">
        <f t="shared" si="0"/>
        <v>JustynaLaska</v>
      </c>
      <c r="D53">
        <f>SUMIF(Arkusz1!G:G,pracownicy!C53,Arkusz1!I:I)</f>
        <v>41</v>
      </c>
      <c r="E53" t="str">
        <f t="shared" si="1"/>
        <v>TAK</v>
      </c>
    </row>
    <row r="54" spans="1:5" hidden="1" x14ac:dyDescent="0.25">
      <c r="A54" t="s">
        <v>73</v>
      </c>
      <c r="B54" t="s">
        <v>104</v>
      </c>
      <c r="C54" t="str">
        <f t="shared" si="0"/>
        <v>WojciechMagierowcz</v>
      </c>
      <c r="D54">
        <f>SUMIF(Arkusz1!G:G,pracownicy!C54,Arkusz1!I:I)</f>
        <v>28</v>
      </c>
      <c r="E54" t="str">
        <f t="shared" si="1"/>
        <v>NIE</v>
      </c>
    </row>
    <row r="55" spans="1:5" hidden="1" x14ac:dyDescent="0.25">
      <c r="A55" t="s">
        <v>15</v>
      </c>
      <c r="B55" t="s">
        <v>105</v>
      </c>
      <c r="C55" t="str">
        <f t="shared" si="0"/>
        <v>PiotrMalski</v>
      </c>
      <c r="D55">
        <f>SUMIF(Arkusz1!G:G,pracownicy!C55,Arkusz1!I:I)</f>
        <v>17</v>
      </c>
      <c r="E55" t="str">
        <f t="shared" si="1"/>
        <v>NIE</v>
      </c>
    </row>
    <row r="56" spans="1:5" hidden="1" x14ac:dyDescent="0.25">
      <c r="A56" t="s">
        <v>93</v>
      </c>
      <c r="B56" t="s">
        <v>106</v>
      </c>
      <c r="C56" t="str">
        <f t="shared" si="0"/>
        <v>ZofiaMaselska</v>
      </c>
      <c r="D56">
        <f>SUMIF(Arkusz1!G:G,pracownicy!C56,Arkusz1!I:I)</f>
        <v>25</v>
      </c>
      <c r="E56" t="str">
        <f t="shared" si="1"/>
        <v>NIE</v>
      </c>
    </row>
    <row r="57" spans="1:5" hidden="1" x14ac:dyDescent="0.25">
      <c r="A57" t="s">
        <v>107</v>
      </c>
      <c r="B57" t="s">
        <v>108</v>
      </c>
      <c r="C57" t="str">
        <f t="shared" si="0"/>
        <v>KazimieraParczewska</v>
      </c>
      <c r="D57">
        <f>SUMIF(Arkusz1!G:G,pracownicy!C57,Arkusz1!I:I)</f>
        <v>28</v>
      </c>
      <c r="E57" t="str">
        <f t="shared" si="1"/>
        <v>NIE</v>
      </c>
    </row>
    <row r="58" spans="1:5" hidden="1" x14ac:dyDescent="0.25">
      <c r="A58" t="s">
        <v>109</v>
      </c>
      <c r="B58" t="s">
        <v>110</v>
      </c>
      <c r="C58" t="str">
        <f t="shared" si="0"/>
        <v>KatarzynaPiotrowska</v>
      </c>
      <c r="D58">
        <f>SUMIF(Arkusz1!G:G,pracownicy!C58,Arkusz1!I:I)</f>
        <v>27</v>
      </c>
      <c r="E58" t="str">
        <f t="shared" si="1"/>
        <v>NIE</v>
      </c>
    </row>
    <row r="59" spans="1:5" hidden="1" x14ac:dyDescent="0.25">
      <c r="A59" t="s">
        <v>111</v>
      </c>
      <c r="B59" t="s">
        <v>112</v>
      </c>
      <c r="C59" t="str">
        <f t="shared" si="0"/>
        <v>GrzegorzPodolski</v>
      </c>
      <c r="D59">
        <f>SUMIF(Arkusz1!G:G,pracownicy!C59,Arkusz1!I:I)</f>
        <v>32</v>
      </c>
      <c r="E59" t="str">
        <f t="shared" si="1"/>
        <v>NIE</v>
      </c>
    </row>
    <row r="60" spans="1:5" x14ac:dyDescent="0.25">
      <c r="A60" t="s">
        <v>113</v>
      </c>
      <c r="B60" t="s">
        <v>114</v>
      </c>
      <c r="C60" t="str">
        <f t="shared" si="0"/>
        <v>TomaszRzepka</v>
      </c>
      <c r="D60">
        <f>SUMIF(Arkusz1!G:G,pracownicy!C60,Arkusz1!I:I)</f>
        <v>42</v>
      </c>
      <c r="E60" t="str">
        <f t="shared" si="1"/>
        <v>TAK</v>
      </c>
    </row>
    <row r="61" spans="1:5" hidden="1" x14ac:dyDescent="0.25">
      <c r="A61" t="s">
        <v>115</v>
      </c>
      <c r="B61" t="s">
        <v>116</v>
      </c>
      <c r="C61" t="str">
        <f t="shared" si="0"/>
        <v>AnnaSobecka</v>
      </c>
      <c r="D61">
        <f>SUMIF(Arkusz1!G:G,pracownicy!C61,Arkusz1!I:I)</f>
        <v>24</v>
      </c>
      <c r="E61" t="str">
        <f t="shared" si="1"/>
        <v>NIE</v>
      </c>
    </row>
    <row r="62" spans="1:5" hidden="1" x14ac:dyDescent="0.25">
      <c r="A62" t="s">
        <v>70</v>
      </c>
      <c r="B62" t="s">
        <v>117</v>
      </c>
      <c r="C62" t="str">
        <f t="shared" si="0"/>
        <v>MarekTrzeski</v>
      </c>
      <c r="D62">
        <f>SUMIF(Arkusz1!G:G,pracownicy!C62,Arkusz1!I:I)</f>
        <v>21</v>
      </c>
      <c r="E62" t="str">
        <f t="shared" si="1"/>
        <v>NIE</v>
      </c>
    </row>
    <row r="63" spans="1:5" hidden="1" x14ac:dyDescent="0.25">
      <c r="A63" t="s">
        <v>54</v>
      </c>
      <c r="B63" t="s">
        <v>118</v>
      </c>
      <c r="C63" t="str">
        <f t="shared" si="0"/>
        <v>PaulinaWatrach</v>
      </c>
      <c r="D63">
        <f>SUMIF(Arkusz1!G:G,pracownicy!C63,Arkusz1!I:I)</f>
        <v>21</v>
      </c>
      <c r="E63" t="str">
        <f t="shared" si="1"/>
        <v>NIE</v>
      </c>
    </row>
    <row r="64" spans="1:5" hidden="1" x14ac:dyDescent="0.25">
      <c r="A64" t="s">
        <v>119</v>
      </c>
      <c r="B64" t="s">
        <v>120</v>
      </c>
      <c r="C64" t="str">
        <f t="shared" si="0"/>
        <v>MalwinaPapkin</v>
      </c>
      <c r="D64">
        <f>SUMIF(Arkusz1!G:G,pracownicy!C64,Arkusz1!I:I)</f>
        <v>28</v>
      </c>
      <c r="E64" t="str">
        <f t="shared" si="1"/>
        <v>NIE</v>
      </c>
    </row>
    <row r="65" spans="1:5" x14ac:dyDescent="0.25">
      <c r="A65" t="s">
        <v>54</v>
      </c>
      <c r="B65" t="s">
        <v>121</v>
      </c>
      <c r="C65" t="str">
        <f t="shared" si="0"/>
        <v>PaulinaMaskor</v>
      </c>
      <c r="D65">
        <f>SUMIF(Arkusz1!G:G,pracownicy!C65,Arkusz1!I:I)</f>
        <v>41</v>
      </c>
      <c r="E65" t="str">
        <f t="shared" si="1"/>
        <v>TAK</v>
      </c>
    </row>
    <row r="66" spans="1:5" hidden="1" x14ac:dyDescent="0.25">
      <c r="A66" t="s">
        <v>122</v>
      </c>
      <c r="B66" t="s">
        <v>123</v>
      </c>
      <c r="C66" t="str">
        <f t="shared" si="0"/>
        <v>DominikaBodera</v>
      </c>
      <c r="D66">
        <f>SUMIF(Arkusz1!G:G,pracownicy!C66,Arkusz1!I:I)</f>
        <v>35</v>
      </c>
      <c r="E66" t="str">
        <f t="shared" si="1"/>
        <v>NIE</v>
      </c>
    </row>
    <row r="67" spans="1:5" x14ac:dyDescent="0.25">
      <c r="A67" t="s">
        <v>93</v>
      </c>
      <c r="B67" t="s">
        <v>124</v>
      </c>
      <c r="C67" t="str">
        <f t="shared" ref="C67:C101" si="2">CONCATENATE(A67,B67)</f>
        <v>ZofiaBudzianowska</v>
      </c>
      <c r="D67">
        <f>SUMIF(Arkusz1!G:G,pracownicy!C67,Arkusz1!I:I)</f>
        <v>41</v>
      </c>
      <c r="E67" t="str">
        <f t="shared" ref="E67:E101" si="3">IF(D67&gt;40,"TAK","NIE")</f>
        <v>TAK</v>
      </c>
    </row>
    <row r="68" spans="1:5" hidden="1" x14ac:dyDescent="0.25">
      <c r="A68" t="s">
        <v>82</v>
      </c>
      <c r="B68" t="s">
        <v>125</v>
      </c>
      <c r="C68" t="str">
        <f t="shared" si="2"/>
        <v>KornelHenrykowski</v>
      </c>
      <c r="D68">
        <f>SUMIF(Arkusz1!G:G,pracownicy!C68,Arkusz1!I:I)</f>
        <v>27</v>
      </c>
      <c r="E68" t="str">
        <f t="shared" si="3"/>
        <v>NIE</v>
      </c>
    </row>
    <row r="69" spans="1:5" hidden="1" x14ac:dyDescent="0.25">
      <c r="A69" t="s">
        <v>126</v>
      </c>
      <c r="B69" t="s">
        <v>127</v>
      </c>
      <c r="C69" t="str">
        <f t="shared" si="2"/>
        <v>KacperKrajewski</v>
      </c>
      <c r="D69">
        <f>SUMIF(Arkusz1!G:G,pracownicy!C69,Arkusz1!I:I)</f>
        <v>25</v>
      </c>
      <c r="E69" t="str">
        <f t="shared" si="3"/>
        <v>NIE</v>
      </c>
    </row>
    <row r="70" spans="1:5" hidden="1" x14ac:dyDescent="0.25">
      <c r="A70" t="s">
        <v>128</v>
      </c>
      <c r="B70" t="s">
        <v>129</v>
      </c>
      <c r="C70" t="str">
        <f t="shared" si="2"/>
        <v>JaninaBolanowska</v>
      </c>
      <c r="D70">
        <f>SUMIF(Arkusz1!G:G,pracownicy!C70,Arkusz1!I:I)</f>
        <v>25</v>
      </c>
      <c r="E70" t="str">
        <f t="shared" si="3"/>
        <v>NIE</v>
      </c>
    </row>
    <row r="71" spans="1:5" hidden="1" x14ac:dyDescent="0.25">
      <c r="A71" t="s">
        <v>99</v>
      </c>
      <c r="B71" t="s">
        <v>130</v>
      </c>
      <c r="C71" t="str">
        <f t="shared" si="2"/>
        <v>EwaFidyk</v>
      </c>
      <c r="D71">
        <f>SUMIF(Arkusz1!G:G,pracownicy!C71,Arkusz1!I:I)</f>
        <v>20</v>
      </c>
      <c r="E71" t="str">
        <f t="shared" si="3"/>
        <v>NIE</v>
      </c>
    </row>
    <row r="72" spans="1:5" hidden="1" x14ac:dyDescent="0.25">
      <c r="A72" t="s">
        <v>131</v>
      </c>
      <c r="B72" t="s">
        <v>132</v>
      </c>
      <c r="C72" t="str">
        <f t="shared" si="2"/>
        <v>WiktorWroblewski</v>
      </c>
      <c r="D72">
        <f>SUMIF(Arkusz1!G:G,pracownicy!C72,Arkusz1!I:I)</f>
        <v>16</v>
      </c>
      <c r="E72" t="str">
        <f t="shared" si="3"/>
        <v>NIE</v>
      </c>
    </row>
    <row r="73" spans="1:5" hidden="1" x14ac:dyDescent="0.25">
      <c r="A73" t="s">
        <v>54</v>
      </c>
      <c r="B73" t="s">
        <v>133</v>
      </c>
      <c r="C73" t="str">
        <f t="shared" si="2"/>
        <v>PaulinaDok</v>
      </c>
      <c r="D73">
        <f>SUMIF(Arkusz1!G:G,pracownicy!C73,Arkusz1!I:I)</f>
        <v>20</v>
      </c>
      <c r="E73" t="str">
        <f t="shared" si="3"/>
        <v>NIE</v>
      </c>
    </row>
    <row r="74" spans="1:5" hidden="1" x14ac:dyDescent="0.25">
      <c r="A74" t="s">
        <v>134</v>
      </c>
      <c r="B74" t="s">
        <v>135</v>
      </c>
      <c r="C74" t="str">
        <f t="shared" si="2"/>
        <v>ZuzannaKowalska</v>
      </c>
      <c r="D74">
        <f>SUMIF(Arkusz1!G:G,pracownicy!C74,Arkusz1!I:I)</f>
        <v>25</v>
      </c>
      <c r="E74" t="str">
        <f t="shared" si="3"/>
        <v>NIE</v>
      </c>
    </row>
    <row r="75" spans="1:5" hidden="1" x14ac:dyDescent="0.25">
      <c r="A75" t="s">
        <v>86</v>
      </c>
      <c r="B75" t="s">
        <v>136</v>
      </c>
      <c r="C75" t="str">
        <f t="shared" si="2"/>
        <v>AdamWradoch</v>
      </c>
      <c r="D75">
        <f>SUMIF(Arkusz1!G:G,pracownicy!C75,Arkusz1!I:I)</f>
        <v>30</v>
      </c>
      <c r="E75" t="str">
        <f t="shared" si="3"/>
        <v>NIE</v>
      </c>
    </row>
    <row r="76" spans="1:5" hidden="1" x14ac:dyDescent="0.25">
      <c r="A76" t="s">
        <v>137</v>
      </c>
      <c r="B76" t="s">
        <v>138</v>
      </c>
      <c r="C76" t="str">
        <f t="shared" si="2"/>
        <v>RozaliaSiedlecka</v>
      </c>
      <c r="D76">
        <f>SUMIF(Arkusz1!G:G,pracownicy!C76,Arkusz1!I:I)</f>
        <v>30</v>
      </c>
      <c r="E76" t="str">
        <f t="shared" si="3"/>
        <v>NIE</v>
      </c>
    </row>
    <row r="77" spans="1:5" hidden="1" x14ac:dyDescent="0.25">
      <c r="A77" t="s">
        <v>6</v>
      </c>
      <c r="B77" t="s">
        <v>139</v>
      </c>
      <c r="C77" t="str">
        <f t="shared" si="2"/>
        <v>KarolinaBizuta</v>
      </c>
      <c r="D77">
        <f>SUMIF(Arkusz1!G:G,pracownicy!C77,Arkusz1!I:I)</f>
        <v>26</v>
      </c>
      <c r="E77" t="str">
        <f t="shared" si="3"/>
        <v>NIE</v>
      </c>
    </row>
    <row r="78" spans="1:5" hidden="1" x14ac:dyDescent="0.25">
      <c r="A78" t="s">
        <v>115</v>
      </c>
      <c r="B78" t="s">
        <v>140</v>
      </c>
      <c r="C78" t="str">
        <f t="shared" si="2"/>
        <v>AnnaKaliska</v>
      </c>
      <c r="D78">
        <f>SUMIF(Arkusz1!G:G,pracownicy!C78,Arkusz1!I:I)</f>
        <v>27</v>
      </c>
      <c r="E78" t="str">
        <f t="shared" si="3"/>
        <v>NIE</v>
      </c>
    </row>
    <row r="79" spans="1:5" hidden="1" x14ac:dyDescent="0.25">
      <c r="A79" t="s">
        <v>33</v>
      </c>
      <c r="B79" t="s">
        <v>141</v>
      </c>
      <c r="C79" t="str">
        <f t="shared" si="2"/>
        <v>AndrzejBarcz</v>
      </c>
      <c r="D79">
        <f>SUMIF(Arkusz1!G:G,pracownicy!C79,Arkusz1!I:I)</f>
        <v>18</v>
      </c>
      <c r="E79" t="str">
        <f t="shared" si="3"/>
        <v>NIE</v>
      </c>
    </row>
    <row r="80" spans="1:5" hidden="1" x14ac:dyDescent="0.25">
      <c r="A80" t="s">
        <v>131</v>
      </c>
      <c r="B80" t="s">
        <v>142</v>
      </c>
      <c r="C80" t="str">
        <f t="shared" si="2"/>
        <v>WiktorCzekan</v>
      </c>
      <c r="D80">
        <f>SUMIF(Arkusz1!G:G,pracownicy!C80,Arkusz1!I:I)</f>
        <v>36</v>
      </c>
      <c r="E80" t="str">
        <f t="shared" si="3"/>
        <v>NIE</v>
      </c>
    </row>
    <row r="81" spans="1:5" hidden="1" x14ac:dyDescent="0.25">
      <c r="A81" t="s">
        <v>143</v>
      </c>
      <c r="B81" t="s">
        <v>144</v>
      </c>
      <c r="C81" t="str">
        <f t="shared" si="2"/>
        <v>BogumiLubelski</v>
      </c>
      <c r="D81">
        <f>SUMIF(Arkusz1!G:G,pracownicy!C81,Arkusz1!I:I)</f>
        <v>30</v>
      </c>
      <c r="E81" t="str">
        <f t="shared" si="3"/>
        <v>NIE</v>
      </c>
    </row>
    <row r="82" spans="1:5" hidden="1" x14ac:dyDescent="0.25">
      <c r="A82" t="s">
        <v>145</v>
      </c>
      <c r="B82" t="s">
        <v>146</v>
      </c>
      <c r="C82" t="str">
        <f t="shared" si="2"/>
        <v>ZytaMazurkiewicz</v>
      </c>
      <c r="D82">
        <f>SUMIF(Arkusz1!G:G,pracownicy!C82,Arkusz1!I:I)</f>
        <v>23</v>
      </c>
      <c r="E82" t="str">
        <f t="shared" si="3"/>
        <v>NIE</v>
      </c>
    </row>
    <row r="83" spans="1:5" hidden="1" x14ac:dyDescent="0.25">
      <c r="A83" t="s">
        <v>147</v>
      </c>
      <c r="B83" t="s">
        <v>148</v>
      </c>
      <c r="C83" t="str">
        <f t="shared" si="2"/>
        <v>MariaOzimek</v>
      </c>
      <c r="D83">
        <f>SUMIF(Arkusz1!G:G,pracownicy!C83,Arkusz1!I:I)</f>
        <v>24</v>
      </c>
      <c r="E83" t="str">
        <f t="shared" si="3"/>
        <v>NIE</v>
      </c>
    </row>
    <row r="84" spans="1:5" hidden="1" x14ac:dyDescent="0.25">
      <c r="A84" t="s">
        <v>134</v>
      </c>
      <c r="B84" t="s">
        <v>149</v>
      </c>
      <c r="C84" t="str">
        <f t="shared" si="2"/>
        <v>ZuzannaPiotrkowska</v>
      </c>
      <c r="D84">
        <f>SUMIF(Arkusz1!G:G,pracownicy!C84,Arkusz1!I:I)</f>
        <v>34</v>
      </c>
      <c r="E84" t="str">
        <f t="shared" si="3"/>
        <v>NIE</v>
      </c>
    </row>
    <row r="85" spans="1:5" hidden="1" x14ac:dyDescent="0.25">
      <c r="A85" t="s">
        <v>86</v>
      </c>
      <c r="B85" t="s">
        <v>150</v>
      </c>
      <c r="C85" t="str">
        <f t="shared" si="2"/>
        <v>AdamFalski</v>
      </c>
      <c r="D85">
        <f>SUMIF(Arkusz1!G:G,pracownicy!C85,Arkusz1!I:I)</f>
        <v>22</v>
      </c>
      <c r="E85" t="str">
        <f t="shared" si="3"/>
        <v>NIE</v>
      </c>
    </row>
    <row r="86" spans="1:5" hidden="1" x14ac:dyDescent="0.25">
      <c r="A86" t="s">
        <v>151</v>
      </c>
      <c r="B86" t="s">
        <v>152</v>
      </c>
      <c r="C86" t="str">
        <f t="shared" si="2"/>
        <v>TeresaMoskiewska</v>
      </c>
      <c r="D86">
        <f>SUMIF(Arkusz1!G:G,pracownicy!C86,Arkusz1!I:I)</f>
        <v>20</v>
      </c>
      <c r="E86" t="str">
        <f t="shared" si="3"/>
        <v>NIE</v>
      </c>
    </row>
    <row r="87" spans="1:5" hidden="1" x14ac:dyDescent="0.25">
      <c r="A87" t="s">
        <v>115</v>
      </c>
      <c r="B87" t="s">
        <v>153</v>
      </c>
      <c r="C87" t="str">
        <f t="shared" si="2"/>
        <v>AnnaAugustowska</v>
      </c>
      <c r="D87">
        <f>SUMIF(Arkusz1!G:G,pracownicy!C87,Arkusz1!I:I)</f>
        <v>22</v>
      </c>
      <c r="E87" t="str">
        <f t="shared" si="3"/>
        <v>NIE</v>
      </c>
    </row>
    <row r="88" spans="1:5" hidden="1" x14ac:dyDescent="0.25">
      <c r="A88" t="s">
        <v>131</v>
      </c>
      <c r="B88" t="s">
        <v>154</v>
      </c>
      <c r="C88" t="str">
        <f t="shared" si="2"/>
        <v>WiktorBudzis</v>
      </c>
      <c r="D88">
        <f>SUMIF(Arkusz1!G:G,pracownicy!C88,Arkusz1!I:I)</f>
        <v>30</v>
      </c>
      <c r="E88" t="str">
        <f t="shared" si="3"/>
        <v>NIE</v>
      </c>
    </row>
    <row r="89" spans="1:5" hidden="1" x14ac:dyDescent="0.25">
      <c r="A89" t="s">
        <v>73</v>
      </c>
      <c r="B89" t="s">
        <v>155</v>
      </c>
      <c r="C89" t="str">
        <f t="shared" si="2"/>
        <v>WojciechMazowiecki</v>
      </c>
      <c r="D89">
        <f>SUMIF(Arkusz1!G:G,pracownicy!C89,Arkusz1!I:I)</f>
        <v>15</v>
      </c>
      <c r="E89" t="str">
        <f t="shared" si="3"/>
        <v>NIE</v>
      </c>
    </row>
    <row r="90" spans="1:5" hidden="1" x14ac:dyDescent="0.25">
      <c r="A90" t="s">
        <v>156</v>
      </c>
      <c r="B90" t="s">
        <v>157</v>
      </c>
      <c r="C90" t="str">
        <f t="shared" si="2"/>
        <v>IrmaOpoczna</v>
      </c>
      <c r="D90">
        <f>SUMIF(Arkusz1!G:G,pracownicy!C90,Arkusz1!I:I)</f>
        <v>34</v>
      </c>
      <c r="E90" t="str">
        <f t="shared" si="3"/>
        <v>NIE</v>
      </c>
    </row>
    <row r="91" spans="1:5" hidden="1" x14ac:dyDescent="0.25">
      <c r="A91" t="s">
        <v>158</v>
      </c>
      <c r="B91" t="s">
        <v>159</v>
      </c>
      <c r="C91" t="str">
        <f t="shared" si="2"/>
        <v>KrystynaPleszewska</v>
      </c>
      <c r="D91">
        <f>SUMIF(Arkusz1!G:G,pracownicy!C91,Arkusz1!I:I)</f>
        <v>25</v>
      </c>
      <c r="E91" t="str">
        <f t="shared" si="3"/>
        <v>NIE</v>
      </c>
    </row>
    <row r="92" spans="1:5" hidden="1" x14ac:dyDescent="0.25">
      <c r="A92" t="s">
        <v>137</v>
      </c>
      <c r="B92" t="s">
        <v>160</v>
      </c>
      <c r="C92" t="str">
        <f t="shared" si="2"/>
        <v>RozaliaParad</v>
      </c>
      <c r="D92">
        <f>SUMIF(Arkusz1!G:G,pracownicy!C92,Arkusz1!I:I)</f>
        <v>21</v>
      </c>
      <c r="E92" t="str">
        <f t="shared" si="3"/>
        <v>NIE</v>
      </c>
    </row>
    <row r="93" spans="1:5" hidden="1" x14ac:dyDescent="0.25">
      <c r="A93" t="s">
        <v>91</v>
      </c>
      <c r="B93" t="s">
        <v>161</v>
      </c>
      <c r="C93" t="str">
        <f t="shared" si="2"/>
        <v>JanSuwski</v>
      </c>
      <c r="D93">
        <f>SUMIF(Arkusz1!G:G,pracownicy!C93,Arkusz1!I:I)</f>
        <v>17</v>
      </c>
      <c r="E93" t="str">
        <f t="shared" si="3"/>
        <v>NIE</v>
      </c>
    </row>
    <row r="94" spans="1:5" hidden="1" x14ac:dyDescent="0.25">
      <c r="A94" t="s">
        <v>20</v>
      </c>
      <c r="B94" t="s">
        <v>162</v>
      </c>
      <c r="C94" t="str">
        <f t="shared" si="2"/>
        <v>KamilPomorski</v>
      </c>
      <c r="D94">
        <f>SUMIF(Arkusz1!G:G,pracownicy!C94,Arkusz1!I:I)</f>
        <v>28</v>
      </c>
      <c r="E94" t="str">
        <f t="shared" si="3"/>
        <v>NIE</v>
      </c>
    </row>
    <row r="95" spans="1:5" hidden="1" x14ac:dyDescent="0.25">
      <c r="A95" t="s">
        <v>57</v>
      </c>
      <c r="B95" t="s">
        <v>163</v>
      </c>
      <c r="C95" t="str">
        <f t="shared" si="2"/>
        <v>AmeliaCalika</v>
      </c>
      <c r="D95">
        <f>SUMIF(Arkusz1!G:G,pracownicy!C95,Arkusz1!I:I)</f>
        <v>23</v>
      </c>
      <c r="E95" t="str">
        <f t="shared" si="3"/>
        <v>NIE</v>
      </c>
    </row>
    <row r="96" spans="1:5" hidden="1" x14ac:dyDescent="0.25">
      <c r="A96" t="s">
        <v>164</v>
      </c>
      <c r="B96" t="s">
        <v>165</v>
      </c>
      <c r="C96" t="str">
        <f t="shared" si="2"/>
        <v>AlbertMarakasz</v>
      </c>
      <c r="D96">
        <f>SUMIF(Arkusz1!G:G,pracownicy!C96,Arkusz1!I:I)</f>
        <v>22</v>
      </c>
      <c r="E96" t="str">
        <f t="shared" si="3"/>
        <v>NIE</v>
      </c>
    </row>
    <row r="97" spans="1:5" hidden="1" x14ac:dyDescent="0.25">
      <c r="A97" t="s">
        <v>166</v>
      </c>
      <c r="B97" t="s">
        <v>167</v>
      </c>
      <c r="C97" t="str">
        <f t="shared" si="2"/>
        <v>DariaParyska</v>
      </c>
      <c r="D97">
        <f>SUMIF(Arkusz1!G:G,pracownicy!C97,Arkusz1!I:I)</f>
        <v>28</v>
      </c>
      <c r="E97" t="str">
        <f t="shared" si="3"/>
        <v>NIE</v>
      </c>
    </row>
    <row r="98" spans="1:5" hidden="1" x14ac:dyDescent="0.25">
      <c r="A98" t="s">
        <v>168</v>
      </c>
      <c r="B98" t="s">
        <v>169</v>
      </c>
      <c r="C98" t="str">
        <f t="shared" si="2"/>
        <v>MarcinJarskarski</v>
      </c>
      <c r="D98">
        <f>SUMIF(Arkusz1!G:G,pracownicy!C98,Arkusz1!I:I)</f>
        <v>22</v>
      </c>
      <c r="E98" t="str">
        <f t="shared" si="3"/>
        <v>NIE</v>
      </c>
    </row>
    <row r="99" spans="1:5" hidden="1" x14ac:dyDescent="0.25">
      <c r="A99" t="s">
        <v>170</v>
      </c>
      <c r="B99" t="s">
        <v>171</v>
      </c>
      <c r="C99" t="str">
        <f t="shared" si="2"/>
        <v>NataliaIdar</v>
      </c>
      <c r="D99">
        <f>SUMIF(Arkusz1!G:G,pracownicy!C99,Arkusz1!I:I)</f>
        <v>18</v>
      </c>
      <c r="E99" t="str">
        <f t="shared" si="3"/>
        <v>NIE</v>
      </c>
    </row>
    <row r="100" spans="1:5" hidden="1" x14ac:dyDescent="0.25">
      <c r="A100" t="s">
        <v>22</v>
      </c>
      <c r="B100" t="s">
        <v>172</v>
      </c>
      <c r="C100" t="str">
        <f t="shared" si="2"/>
        <v>PatrycjaCzarnoleska</v>
      </c>
      <c r="D100">
        <f>SUMIF(Arkusz1!G:G,pracownicy!C100,Arkusz1!I:I)</f>
        <v>39</v>
      </c>
      <c r="E100" t="str">
        <f t="shared" si="3"/>
        <v>NIE</v>
      </c>
    </row>
    <row r="101" spans="1:5" hidden="1" x14ac:dyDescent="0.25">
      <c r="A101" t="s">
        <v>173</v>
      </c>
      <c r="B101" t="s">
        <v>174</v>
      </c>
      <c r="C101" t="str">
        <f t="shared" si="2"/>
        <v>EwelinaAdamska</v>
      </c>
      <c r="D101">
        <f>SUMIF(Arkusz1!G:G,pracownicy!C101,Arkusz1!I:I)</f>
        <v>3</v>
      </c>
      <c r="E101" t="str">
        <f t="shared" si="3"/>
        <v>NIE</v>
      </c>
    </row>
  </sheetData>
  <autoFilter ref="A1:E101">
    <filterColumn colId="4">
      <filters>
        <filter val="TAK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L4" sqref="L4"/>
    </sheetView>
  </sheetViews>
  <sheetFormatPr defaultRowHeight="15" x14ac:dyDescent="0.25"/>
  <cols>
    <col min="2" max="2" width="20.28515625" bestFit="1" customWidth="1"/>
    <col min="6" max="6" width="10.85546875" bestFit="1" customWidth="1"/>
    <col min="11" max="11" width="18.7109375" bestFit="1" customWidth="1"/>
  </cols>
  <sheetData>
    <row r="1" spans="1:12" x14ac:dyDescent="0.25">
      <c r="A1">
        <v>1</v>
      </c>
      <c r="E1">
        <v>3</v>
      </c>
    </row>
    <row r="2" spans="1:12" x14ac:dyDescent="0.25">
      <c r="A2" t="s">
        <v>173</v>
      </c>
      <c r="B2" t="s">
        <v>174</v>
      </c>
      <c r="E2" s="4" t="s">
        <v>14</v>
      </c>
      <c r="F2" s="8">
        <v>27599.5</v>
      </c>
      <c r="K2">
        <v>5</v>
      </c>
    </row>
    <row r="3" spans="1:12" x14ac:dyDescent="0.25">
      <c r="E3" s="4" t="s">
        <v>11</v>
      </c>
      <c r="F3" s="8">
        <v>34215.400000000045</v>
      </c>
      <c r="K3" t="s">
        <v>200</v>
      </c>
      <c r="L3">
        <v>1.64</v>
      </c>
    </row>
    <row r="4" spans="1:12" x14ac:dyDescent="0.25">
      <c r="A4">
        <v>2</v>
      </c>
      <c r="E4" s="4" t="s">
        <v>30</v>
      </c>
      <c r="F4" s="8">
        <v>38263.5</v>
      </c>
      <c r="K4" t="s">
        <v>201</v>
      </c>
      <c r="L4">
        <v>2.25</v>
      </c>
    </row>
    <row r="5" spans="1:12" x14ac:dyDescent="0.25">
      <c r="A5" t="s">
        <v>1</v>
      </c>
      <c r="B5" t="s">
        <v>178</v>
      </c>
      <c r="E5" s="4" t="s">
        <v>38</v>
      </c>
      <c r="F5" s="8">
        <v>43372.800000000047</v>
      </c>
    </row>
    <row r="6" spans="1:12" x14ac:dyDescent="0.25">
      <c r="A6" t="s">
        <v>41</v>
      </c>
      <c r="B6">
        <v>41</v>
      </c>
      <c r="E6" s="4" t="s">
        <v>66</v>
      </c>
      <c r="F6" s="8">
        <v>48014.699999999939</v>
      </c>
    </row>
    <row r="7" spans="1:12" x14ac:dyDescent="0.25">
      <c r="A7" t="s">
        <v>92</v>
      </c>
      <c r="B7">
        <v>42</v>
      </c>
      <c r="E7" s="4" t="s">
        <v>47</v>
      </c>
      <c r="F7" s="8">
        <v>50606.600000000049</v>
      </c>
    </row>
    <row r="8" spans="1:12" x14ac:dyDescent="0.25">
      <c r="A8" t="s">
        <v>103</v>
      </c>
      <c r="B8">
        <v>41</v>
      </c>
      <c r="E8" s="4" t="s">
        <v>59</v>
      </c>
      <c r="F8" s="8">
        <v>51099</v>
      </c>
    </row>
    <row r="9" spans="1:12" x14ac:dyDescent="0.25">
      <c r="A9" t="s">
        <v>114</v>
      </c>
      <c r="B9">
        <v>42</v>
      </c>
      <c r="E9" s="4" t="s">
        <v>24</v>
      </c>
      <c r="F9" s="8">
        <v>53209.499999999913</v>
      </c>
    </row>
    <row r="10" spans="1:12" x14ac:dyDescent="0.25">
      <c r="A10" t="s">
        <v>121</v>
      </c>
      <c r="B10">
        <v>41</v>
      </c>
      <c r="E10" s="4" t="s">
        <v>27</v>
      </c>
      <c r="F10" s="8">
        <v>54144</v>
      </c>
    </row>
    <row r="11" spans="1:12" x14ac:dyDescent="0.25">
      <c r="A11" t="s">
        <v>124</v>
      </c>
      <c r="B11">
        <v>41</v>
      </c>
      <c r="E11" s="4" t="s">
        <v>19</v>
      </c>
      <c r="F11" s="8">
        <v>63932.00000000008</v>
      </c>
    </row>
    <row r="12" spans="1:12" x14ac:dyDescent="0.25">
      <c r="E12" s="4" t="s">
        <v>17</v>
      </c>
      <c r="F12" s="8">
        <v>80344.5</v>
      </c>
    </row>
    <row r="13" spans="1:12" x14ac:dyDescent="0.25">
      <c r="E13" s="4" t="s">
        <v>72</v>
      </c>
      <c r="F13" s="8">
        <v>81486.299999999857</v>
      </c>
    </row>
    <row r="14" spans="1:12" x14ac:dyDescent="0.25">
      <c r="E14" s="4" t="s">
        <v>8</v>
      </c>
      <c r="F14" s="8">
        <v>84280</v>
      </c>
    </row>
    <row r="16" spans="1:12" x14ac:dyDescent="0.25">
      <c r="E16">
        <v>4</v>
      </c>
    </row>
    <row r="17" spans="5:6" x14ac:dyDescent="0.25">
      <c r="E17" s="4" t="s">
        <v>185</v>
      </c>
      <c r="F17" s="6">
        <v>130</v>
      </c>
    </row>
    <row r="18" spans="5:6" x14ac:dyDescent="0.25">
      <c r="E18" s="4" t="s">
        <v>186</v>
      </c>
      <c r="F18" s="6">
        <v>68</v>
      </c>
    </row>
    <row r="19" spans="5:6" x14ac:dyDescent="0.25">
      <c r="E19" s="4" t="s">
        <v>187</v>
      </c>
      <c r="F19" s="6">
        <v>63</v>
      </c>
    </row>
    <row r="20" spans="5:6" x14ac:dyDescent="0.25">
      <c r="E20" s="4" t="s">
        <v>188</v>
      </c>
      <c r="F20" s="6">
        <v>32</v>
      </c>
    </row>
    <row r="21" spans="5:6" x14ac:dyDescent="0.25">
      <c r="E21" s="4" t="s">
        <v>189</v>
      </c>
      <c r="F21" s="6">
        <v>31</v>
      </c>
    </row>
    <row r="22" spans="5:6" x14ac:dyDescent="0.25">
      <c r="E22" s="4" t="s">
        <v>190</v>
      </c>
      <c r="F22" s="6">
        <v>63</v>
      </c>
    </row>
    <row r="23" spans="5:6" x14ac:dyDescent="0.25">
      <c r="E23" s="4" t="s">
        <v>191</v>
      </c>
      <c r="F23" s="6">
        <v>70</v>
      </c>
    </row>
    <row r="24" spans="5:6" x14ac:dyDescent="0.25">
      <c r="E24" s="4" t="s">
        <v>192</v>
      </c>
      <c r="F24" s="6">
        <v>54</v>
      </c>
    </row>
    <row r="25" spans="5:6" x14ac:dyDescent="0.25">
      <c r="E25" s="4" t="s">
        <v>193</v>
      </c>
      <c r="F25" s="6">
        <v>121</v>
      </c>
    </row>
    <row r="26" spans="5:6" x14ac:dyDescent="0.25">
      <c r="E26" s="4" t="s">
        <v>194</v>
      </c>
      <c r="F26" s="6">
        <v>103</v>
      </c>
    </row>
    <row r="27" spans="5:6" x14ac:dyDescent="0.25">
      <c r="E27" s="4" t="s">
        <v>195</v>
      </c>
      <c r="F27" s="6">
        <v>135</v>
      </c>
    </row>
    <row r="28" spans="5:6" x14ac:dyDescent="0.25">
      <c r="E28" s="4" t="s">
        <v>196</v>
      </c>
      <c r="F28" s="6">
        <v>130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Arkusz4</vt:lpstr>
      <vt:lpstr>Arkusz5</vt:lpstr>
      <vt:lpstr>Arkusz1</vt:lpstr>
      <vt:lpstr>pracownicy</vt:lpstr>
      <vt:lpstr>wyniki</vt:lpstr>
      <vt:lpstr>Arkusz1!podroze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2019-04-16T22:08:45Z</dcterms:modified>
</cp:coreProperties>
</file>