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1"/>
  </bookViews>
  <sheets>
    <sheet name="Arkusz5" sheetId="5" r:id="rId1"/>
    <sheet name="Arkusz1" sheetId="1" r:id="rId2"/>
    <sheet name="Arkusz3" sheetId="3" r:id="rId3"/>
    <sheet name="WYNIKI" sheetId="2" r:id="rId4"/>
    <sheet name="Arkusz4" sheetId="4" r:id="rId5"/>
  </sheets>
  <definedNames>
    <definedName name="_xlnm._FilterDatabase" localSheetId="1" hidden="1">Arkusz1!$A$1:$K$1411</definedName>
    <definedName name="gpw" localSheetId="1">Arkusz1!$A$1:$J$1411</definedName>
  </definedNames>
  <calcPr calcId="152511"/>
  <pivotCaches>
    <pivotCache cacheId="8" r:id="rId6"/>
  </pivotCaches>
</workbook>
</file>

<file path=xl/calcChain.xml><?xml version="1.0" encoding="utf-8"?>
<calcChain xmlns="http://schemas.openxmlformats.org/spreadsheetml/2006/main">
  <c r="O4" i="1" l="1"/>
  <c r="P6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" i="4"/>
  <c r="P5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" i="4"/>
  <c r="L5" i="4"/>
  <c r="L6" i="4"/>
  <c r="L7" i="4"/>
  <c r="L8" i="4"/>
  <c r="P4" i="4" s="1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" i="4"/>
  <c r="J200" i="5"/>
  <c r="K200" i="5"/>
  <c r="J36" i="5"/>
  <c r="K36" i="5"/>
  <c r="J378" i="5"/>
  <c r="K378" i="5"/>
  <c r="J201" i="5"/>
  <c r="K201" i="5"/>
  <c r="J119" i="5"/>
  <c r="K119" i="5"/>
  <c r="J176" i="5"/>
  <c r="K176" i="5"/>
  <c r="J7" i="5"/>
  <c r="K7" i="5"/>
  <c r="J402" i="5"/>
  <c r="K402" i="5"/>
  <c r="J202" i="5"/>
  <c r="K202" i="5"/>
  <c r="J53" i="5"/>
  <c r="K53" i="5"/>
  <c r="J117" i="5"/>
  <c r="K117" i="5"/>
  <c r="J203" i="5"/>
  <c r="K203" i="5"/>
  <c r="J360" i="5"/>
  <c r="K360" i="5"/>
  <c r="J143" i="5"/>
  <c r="K143" i="5"/>
  <c r="J46" i="5"/>
  <c r="K46" i="5"/>
  <c r="J167" i="5"/>
  <c r="K167" i="5"/>
  <c r="J204" i="5"/>
  <c r="K204" i="5"/>
  <c r="J205" i="5"/>
  <c r="K205" i="5"/>
  <c r="J135" i="5"/>
  <c r="K135" i="5"/>
  <c r="J206" i="5"/>
  <c r="K206" i="5"/>
  <c r="J21" i="5"/>
  <c r="K21" i="5"/>
  <c r="J207" i="5"/>
  <c r="K207" i="5"/>
  <c r="J208" i="5"/>
  <c r="K208" i="5"/>
  <c r="J193" i="5"/>
  <c r="K193" i="5"/>
  <c r="J338" i="5"/>
  <c r="K338" i="5"/>
  <c r="J115" i="5"/>
  <c r="K115" i="5"/>
  <c r="J209" i="5"/>
  <c r="K209" i="5"/>
  <c r="J198" i="5"/>
  <c r="K198" i="5"/>
  <c r="J110" i="5"/>
  <c r="K110" i="5"/>
  <c r="J112" i="5"/>
  <c r="K112" i="5"/>
  <c r="J351" i="5"/>
  <c r="K351" i="5"/>
  <c r="J210" i="5"/>
  <c r="K210" i="5"/>
  <c r="J211" i="5"/>
  <c r="K211" i="5"/>
  <c r="J161" i="5"/>
  <c r="K161" i="5"/>
  <c r="J434" i="5"/>
  <c r="K434" i="5"/>
  <c r="J397" i="5"/>
  <c r="K397" i="5"/>
  <c r="J137" i="5"/>
  <c r="K137" i="5"/>
  <c r="J212" i="5"/>
  <c r="K212" i="5"/>
  <c r="J92" i="5"/>
  <c r="K92" i="5"/>
  <c r="J213" i="5"/>
  <c r="K213" i="5"/>
  <c r="J369" i="5"/>
  <c r="K369" i="5"/>
  <c r="J377" i="5"/>
  <c r="K377" i="5"/>
  <c r="J381" i="5"/>
  <c r="K381" i="5"/>
  <c r="J348" i="5"/>
  <c r="K348" i="5"/>
  <c r="J372" i="5"/>
  <c r="K372" i="5"/>
  <c r="J214" i="5"/>
  <c r="K214" i="5"/>
  <c r="J440" i="5"/>
  <c r="K440" i="5"/>
  <c r="J80" i="5"/>
  <c r="K80" i="5"/>
  <c r="J418" i="5"/>
  <c r="K418" i="5"/>
  <c r="J215" i="5"/>
  <c r="K215" i="5"/>
  <c r="J152" i="5"/>
  <c r="K152" i="5"/>
  <c r="J165" i="5"/>
  <c r="K165" i="5"/>
  <c r="J216" i="5"/>
  <c r="K216" i="5"/>
  <c r="J343" i="5"/>
  <c r="K343" i="5"/>
  <c r="J217" i="5"/>
  <c r="K217" i="5"/>
  <c r="J100" i="5"/>
  <c r="K100" i="5"/>
  <c r="J182" i="5"/>
  <c r="K182" i="5"/>
  <c r="J218" i="5"/>
  <c r="K218" i="5"/>
  <c r="J174" i="5"/>
  <c r="K174" i="5"/>
  <c r="J189" i="5"/>
  <c r="K189" i="5"/>
  <c r="J181" i="5"/>
  <c r="K181" i="5"/>
  <c r="J104" i="5"/>
  <c r="K104" i="5"/>
  <c r="J219" i="5"/>
  <c r="K219" i="5"/>
  <c r="J398" i="5"/>
  <c r="K398" i="5"/>
  <c r="J17" i="5"/>
  <c r="K17" i="5"/>
  <c r="J220" i="5"/>
  <c r="K220" i="5"/>
  <c r="J81" i="5"/>
  <c r="K81" i="5"/>
  <c r="J221" i="5"/>
  <c r="K221" i="5"/>
  <c r="J56" i="5"/>
  <c r="K56" i="5"/>
  <c r="J222" i="5"/>
  <c r="K222" i="5"/>
  <c r="J455" i="5"/>
  <c r="K455" i="5"/>
  <c r="J50" i="5"/>
  <c r="K50" i="5"/>
  <c r="J444" i="5"/>
  <c r="K444" i="5"/>
  <c r="J223" i="5"/>
  <c r="K223" i="5"/>
  <c r="J374" i="5"/>
  <c r="K374" i="5"/>
  <c r="J224" i="5"/>
  <c r="K224" i="5"/>
  <c r="J79" i="5"/>
  <c r="K79" i="5"/>
  <c r="J225" i="5"/>
  <c r="K225" i="5"/>
  <c r="J226" i="5"/>
  <c r="K226" i="5"/>
  <c r="J456" i="5"/>
  <c r="K456" i="5"/>
  <c r="J24" i="5"/>
  <c r="K24" i="5"/>
  <c r="J344" i="5"/>
  <c r="K344" i="5"/>
  <c r="J30" i="5"/>
  <c r="K30" i="5"/>
  <c r="J91" i="5"/>
  <c r="K91" i="5"/>
  <c r="J52" i="5"/>
  <c r="K52" i="5"/>
  <c r="J427" i="5"/>
  <c r="K427" i="5"/>
  <c r="J469" i="5"/>
  <c r="K469" i="5"/>
  <c r="J429" i="5"/>
  <c r="K429" i="5"/>
  <c r="J400" i="5"/>
  <c r="K400" i="5"/>
  <c r="J39" i="5"/>
  <c r="K39" i="5"/>
  <c r="J73" i="5"/>
  <c r="K73" i="5"/>
  <c r="J83" i="5"/>
  <c r="K83" i="5"/>
  <c r="J405" i="5"/>
  <c r="K405" i="5"/>
  <c r="J126" i="5"/>
  <c r="K126" i="5"/>
  <c r="J458" i="5"/>
  <c r="K458" i="5"/>
  <c r="J90" i="5"/>
  <c r="K90" i="5"/>
  <c r="J227" i="5"/>
  <c r="K227" i="5"/>
  <c r="J121" i="5"/>
  <c r="K121" i="5"/>
  <c r="J435" i="5"/>
  <c r="K435" i="5"/>
  <c r="J228" i="5"/>
  <c r="K228" i="5"/>
  <c r="J229" i="5"/>
  <c r="K229" i="5"/>
  <c r="J443" i="5"/>
  <c r="K443" i="5"/>
  <c r="J194" i="5"/>
  <c r="K194" i="5"/>
  <c r="J389" i="5"/>
  <c r="K389" i="5"/>
  <c r="J230" i="5"/>
  <c r="K230" i="5"/>
  <c r="J466" i="5"/>
  <c r="K466" i="5"/>
  <c r="J231" i="5"/>
  <c r="K231" i="5"/>
  <c r="J15" i="5"/>
  <c r="K15" i="5"/>
  <c r="J447" i="5"/>
  <c r="K447" i="5"/>
  <c r="J191" i="5"/>
  <c r="K191" i="5"/>
  <c r="J232" i="5"/>
  <c r="K232" i="5"/>
  <c r="J233" i="5"/>
  <c r="K233" i="5"/>
  <c r="J111" i="5"/>
  <c r="K111" i="5"/>
  <c r="J234" i="5"/>
  <c r="K234" i="5"/>
  <c r="J74" i="5"/>
  <c r="K74" i="5"/>
  <c r="J235" i="5"/>
  <c r="K235" i="5"/>
  <c r="J13" i="5"/>
  <c r="K13" i="5"/>
  <c r="J463" i="5"/>
  <c r="K463" i="5"/>
  <c r="J384" i="5"/>
  <c r="K384" i="5"/>
  <c r="J356" i="5"/>
  <c r="K356" i="5"/>
  <c r="J149" i="5"/>
  <c r="K149" i="5"/>
  <c r="J35" i="5"/>
  <c r="K35" i="5"/>
  <c r="J89" i="5"/>
  <c r="K89" i="5"/>
  <c r="J337" i="5"/>
  <c r="K337" i="5"/>
  <c r="J382" i="5"/>
  <c r="K382" i="5"/>
  <c r="J236" i="5"/>
  <c r="K236" i="5"/>
  <c r="J60" i="5"/>
  <c r="K60" i="5"/>
  <c r="J414" i="5"/>
  <c r="K414" i="5"/>
  <c r="J87" i="5"/>
  <c r="K87" i="5"/>
  <c r="J237" i="5"/>
  <c r="K237" i="5"/>
  <c r="J362" i="5"/>
  <c r="K362" i="5"/>
  <c r="J363" i="5"/>
  <c r="K363" i="5"/>
  <c r="J187" i="5"/>
  <c r="K187" i="5"/>
  <c r="J125" i="5"/>
  <c r="K125" i="5"/>
  <c r="J238" i="5"/>
  <c r="K238" i="5"/>
  <c r="J385" i="5"/>
  <c r="K385" i="5"/>
  <c r="J239" i="5"/>
  <c r="K239" i="5"/>
  <c r="J155" i="5"/>
  <c r="K155" i="5"/>
  <c r="J240" i="5"/>
  <c r="K240" i="5"/>
  <c r="J109" i="5"/>
  <c r="K109" i="5"/>
  <c r="J241" i="5"/>
  <c r="K241" i="5"/>
  <c r="J242" i="5"/>
  <c r="K242" i="5"/>
  <c r="J364" i="5"/>
  <c r="K364" i="5"/>
  <c r="J120" i="5"/>
  <c r="K120" i="5"/>
  <c r="J41" i="5"/>
  <c r="K41" i="5"/>
  <c r="J425" i="5"/>
  <c r="K425" i="5"/>
  <c r="J19" i="5"/>
  <c r="K19" i="5"/>
  <c r="J243" i="5"/>
  <c r="K243" i="5"/>
  <c r="J32" i="5"/>
  <c r="K32" i="5"/>
  <c r="J88" i="5"/>
  <c r="K88" i="5"/>
  <c r="J84" i="5"/>
  <c r="K84" i="5"/>
  <c r="J138" i="5"/>
  <c r="K138" i="5"/>
  <c r="J190" i="5"/>
  <c r="K190" i="5"/>
  <c r="J244" i="5"/>
  <c r="K244" i="5"/>
  <c r="J245" i="5"/>
  <c r="K245" i="5"/>
  <c r="J386" i="5"/>
  <c r="K386" i="5"/>
  <c r="J357" i="5"/>
  <c r="K357" i="5"/>
  <c r="J379" i="5"/>
  <c r="K379" i="5"/>
  <c r="J183" i="5"/>
  <c r="K183" i="5"/>
  <c r="J409" i="5"/>
  <c r="K409" i="5"/>
  <c r="J246" i="5"/>
  <c r="K246" i="5"/>
  <c r="J67" i="5"/>
  <c r="K67" i="5"/>
  <c r="J430" i="5"/>
  <c r="K430" i="5"/>
  <c r="J51" i="5"/>
  <c r="K51" i="5"/>
  <c r="J247" i="5"/>
  <c r="K247" i="5"/>
  <c r="J415" i="5"/>
  <c r="K415" i="5"/>
  <c r="J118" i="5"/>
  <c r="K118" i="5"/>
  <c r="J375" i="5"/>
  <c r="K375" i="5"/>
  <c r="J86" i="5"/>
  <c r="K86" i="5"/>
  <c r="J248" i="5"/>
  <c r="K248" i="5"/>
  <c r="J410" i="5"/>
  <c r="K410" i="5"/>
  <c r="J361" i="5"/>
  <c r="K361" i="5"/>
  <c r="J428" i="5"/>
  <c r="K428" i="5"/>
  <c r="J352" i="5"/>
  <c r="K352" i="5"/>
  <c r="J62" i="5"/>
  <c r="K62" i="5"/>
  <c r="J177" i="5"/>
  <c r="K177" i="5"/>
  <c r="J249" i="5"/>
  <c r="K249" i="5"/>
  <c r="J4" i="5"/>
  <c r="K4" i="5"/>
  <c r="J250" i="5"/>
  <c r="K250" i="5"/>
  <c r="J251" i="5"/>
  <c r="K251" i="5"/>
  <c r="J252" i="5"/>
  <c r="K252" i="5"/>
  <c r="J253" i="5"/>
  <c r="K253" i="5"/>
  <c r="J38" i="5"/>
  <c r="K38" i="5"/>
  <c r="J254" i="5"/>
  <c r="K254" i="5"/>
  <c r="J255" i="5"/>
  <c r="K255" i="5"/>
  <c r="J175" i="5"/>
  <c r="K175" i="5"/>
  <c r="J146" i="5"/>
  <c r="K146" i="5"/>
  <c r="J101" i="5"/>
  <c r="K101" i="5"/>
  <c r="J40" i="5"/>
  <c r="K40" i="5"/>
  <c r="J256" i="5"/>
  <c r="K256" i="5"/>
  <c r="J178" i="5"/>
  <c r="K178" i="5"/>
  <c r="J257" i="5"/>
  <c r="K257" i="5"/>
  <c r="J393" i="5"/>
  <c r="K393" i="5"/>
  <c r="J258" i="5"/>
  <c r="K258" i="5"/>
  <c r="J26" i="5"/>
  <c r="K26" i="5"/>
  <c r="J195" i="5"/>
  <c r="K195" i="5"/>
  <c r="J451" i="5"/>
  <c r="K451" i="5"/>
  <c r="J48" i="5"/>
  <c r="K48" i="5"/>
  <c r="J18" i="5"/>
  <c r="K18" i="5"/>
  <c r="J259" i="5"/>
  <c r="K259" i="5"/>
  <c r="J260" i="5"/>
  <c r="K260" i="5"/>
  <c r="J6" i="5"/>
  <c r="K6" i="5"/>
  <c r="J261" i="5"/>
  <c r="K261" i="5"/>
  <c r="J262" i="5"/>
  <c r="K262" i="5"/>
  <c r="J263" i="5"/>
  <c r="K263" i="5"/>
  <c r="J264" i="5"/>
  <c r="K264" i="5"/>
  <c r="J265" i="5"/>
  <c r="K265" i="5"/>
  <c r="J139" i="5"/>
  <c r="K139" i="5"/>
  <c r="J453" i="5"/>
  <c r="K453" i="5"/>
  <c r="J27" i="5"/>
  <c r="K27" i="5"/>
  <c r="J459" i="5"/>
  <c r="K459" i="5"/>
  <c r="J47" i="5"/>
  <c r="K47" i="5"/>
  <c r="J153" i="5"/>
  <c r="K153" i="5"/>
  <c r="J422" i="5"/>
  <c r="K422" i="5"/>
  <c r="J70" i="5"/>
  <c r="K70" i="5"/>
  <c r="J16" i="5"/>
  <c r="K16" i="5"/>
  <c r="J266" i="5"/>
  <c r="K266" i="5"/>
  <c r="J267" i="5"/>
  <c r="K267" i="5"/>
  <c r="J376" i="5"/>
  <c r="K376" i="5"/>
  <c r="J408" i="5"/>
  <c r="K408" i="5"/>
  <c r="J134" i="5"/>
  <c r="K134" i="5"/>
  <c r="J411" i="5"/>
  <c r="K411" i="5"/>
  <c r="J71" i="5"/>
  <c r="K71" i="5"/>
  <c r="J461" i="5"/>
  <c r="K461" i="5"/>
  <c r="J140" i="5"/>
  <c r="K140" i="5"/>
  <c r="J342" i="5"/>
  <c r="K342" i="5"/>
  <c r="J441" i="5"/>
  <c r="K441" i="5"/>
  <c r="J14" i="5"/>
  <c r="K14" i="5"/>
  <c r="J184" i="5"/>
  <c r="K184" i="5"/>
  <c r="J268" i="5"/>
  <c r="K268" i="5"/>
  <c r="J396" i="5"/>
  <c r="K396" i="5"/>
  <c r="J180" i="5"/>
  <c r="K180" i="5"/>
  <c r="J154" i="5"/>
  <c r="K154" i="5"/>
  <c r="J347" i="5"/>
  <c r="K347" i="5"/>
  <c r="J269" i="5"/>
  <c r="K269" i="5"/>
  <c r="J197" i="5"/>
  <c r="K197" i="5"/>
  <c r="J45" i="5"/>
  <c r="K45" i="5"/>
  <c r="J460" i="5"/>
  <c r="K460" i="5"/>
  <c r="J413" i="5"/>
  <c r="K413" i="5"/>
  <c r="J142" i="5"/>
  <c r="K142" i="5"/>
  <c r="J157" i="5"/>
  <c r="K157" i="5"/>
  <c r="J412" i="5"/>
  <c r="K412" i="5"/>
  <c r="J147" i="5"/>
  <c r="K147" i="5"/>
  <c r="J421" i="5"/>
  <c r="K421" i="5"/>
  <c r="J353" i="5"/>
  <c r="K353" i="5"/>
  <c r="J20" i="5"/>
  <c r="K20" i="5"/>
  <c r="J420" i="5"/>
  <c r="K420" i="5"/>
  <c r="J145" i="5"/>
  <c r="K145" i="5"/>
  <c r="J336" i="5"/>
  <c r="K336" i="5"/>
  <c r="J166" i="5"/>
  <c r="K166" i="5"/>
  <c r="J171" i="5"/>
  <c r="K171" i="5"/>
  <c r="J49" i="5"/>
  <c r="K49" i="5"/>
  <c r="J270" i="5"/>
  <c r="K270" i="5"/>
  <c r="J271" i="5"/>
  <c r="K271" i="5"/>
  <c r="J9" i="5"/>
  <c r="K9" i="5"/>
  <c r="J23" i="5"/>
  <c r="K23" i="5"/>
  <c r="J272" i="5"/>
  <c r="K272" i="5"/>
  <c r="J85" i="5"/>
  <c r="K85" i="5"/>
  <c r="J148" i="5"/>
  <c r="K148" i="5"/>
  <c r="J349" i="5"/>
  <c r="K349" i="5"/>
  <c r="J273" i="5"/>
  <c r="K273" i="5"/>
  <c r="J68" i="5"/>
  <c r="K68" i="5"/>
  <c r="J58" i="5"/>
  <c r="K58" i="5"/>
  <c r="J274" i="5"/>
  <c r="K274" i="5"/>
  <c r="J3" i="5"/>
  <c r="K3" i="5"/>
  <c r="J43" i="5"/>
  <c r="K43" i="5"/>
  <c r="J438" i="5"/>
  <c r="K438" i="5"/>
  <c r="J431" i="5"/>
  <c r="K431" i="5"/>
  <c r="J275" i="5"/>
  <c r="K275" i="5"/>
  <c r="J64" i="5"/>
  <c r="K64" i="5"/>
  <c r="J158" i="5"/>
  <c r="K158" i="5"/>
  <c r="J437" i="5"/>
  <c r="K437" i="5"/>
  <c r="J462" i="5"/>
  <c r="K462" i="5"/>
  <c r="J113" i="5"/>
  <c r="K113" i="5"/>
  <c r="J114" i="5"/>
  <c r="K114" i="5"/>
  <c r="J390" i="5"/>
  <c r="K390" i="5"/>
  <c r="J106" i="5"/>
  <c r="K106" i="5"/>
  <c r="J61" i="5"/>
  <c r="K61" i="5"/>
  <c r="J365" i="5"/>
  <c r="K365" i="5"/>
  <c r="J276" i="5"/>
  <c r="K276" i="5"/>
  <c r="J59" i="5"/>
  <c r="K59" i="5"/>
  <c r="J277" i="5"/>
  <c r="K277" i="5"/>
  <c r="J433" i="5"/>
  <c r="K433" i="5"/>
  <c r="J367" i="5"/>
  <c r="K367" i="5"/>
  <c r="J75" i="5"/>
  <c r="K75" i="5"/>
  <c r="J278" i="5"/>
  <c r="K278" i="5"/>
  <c r="J279" i="5"/>
  <c r="K279" i="5"/>
  <c r="J72" i="5"/>
  <c r="K72" i="5"/>
  <c r="J373" i="5"/>
  <c r="K373" i="5"/>
  <c r="J107" i="5"/>
  <c r="K107" i="5"/>
  <c r="J150" i="5"/>
  <c r="K150" i="5"/>
  <c r="J404" i="5"/>
  <c r="K404" i="5"/>
  <c r="J168" i="5"/>
  <c r="K168" i="5"/>
  <c r="J280" i="5"/>
  <c r="K280" i="5"/>
  <c r="J281" i="5"/>
  <c r="K281" i="5"/>
  <c r="J282" i="5"/>
  <c r="K282" i="5"/>
  <c r="J196" i="5"/>
  <c r="K196" i="5"/>
  <c r="J283" i="5"/>
  <c r="K283" i="5"/>
  <c r="J28" i="5"/>
  <c r="K28" i="5"/>
  <c r="J169" i="5"/>
  <c r="K169" i="5"/>
  <c r="J122" i="5"/>
  <c r="K122" i="5"/>
  <c r="J76" i="5"/>
  <c r="K76" i="5"/>
  <c r="J69" i="5"/>
  <c r="K69" i="5"/>
  <c r="J284" i="5"/>
  <c r="K284" i="5"/>
  <c r="J159" i="5"/>
  <c r="K159" i="5"/>
  <c r="J129" i="5"/>
  <c r="K129" i="5"/>
  <c r="J97" i="5"/>
  <c r="K97" i="5"/>
  <c r="J387" i="5"/>
  <c r="K387" i="5"/>
  <c r="J285" i="5"/>
  <c r="K285" i="5"/>
  <c r="J286" i="5"/>
  <c r="K286" i="5"/>
  <c r="J287" i="5"/>
  <c r="K287" i="5"/>
  <c r="J346" i="5"/>
  <c r="K346" i="5"/>
  <c r="J288" i="5"/>
  <c r="K288" i="5"/>
  <c r="J289" i="5"/>
  <c r="K289" i="5"/>
  <c r="J156" i="5"/>
  <c r="K156" i="5"/>
  <c r="J290" i="5"/>
  <c r="K290" i="5"/>
  <c r="J99" i="5"/>
  <c r="K99" i="5"/>
  <c r="J291" i="5"/>
  <c r="K291" i="5"/>
  <c r="J37" i="5"/>
  <c r="K37" i="5"/>
  <c r="J292" i="5"/>
  <c r="K292" i="5"/>
  <c r="J407" i="5"/>
  <c r="K407" i="5"/>
  <c r="J185" i="5"/>
  <c r="K185" i="5"/>
  <c r="J293" i="5"/>
  <c r="K293" i="5"/>
  <c r="J179" i="5"/>
  <c r="K179" i="5"/>
  <c r="J294" i="5"/>
  <c r="K294" i="5"/>
  <c r="J295" i="5"/>
  <c r="K295" i="5"/>
  <c r="J423" i="5"/>
  <c r="K423" i="5"/>
  <c r="J432" i="5"/>
  <c r="K432" i="5"/>
  <c r="J93" i="5"/>
  <c r="K93" i="5"/>
  <c r="J296" i="5"/>
  <c r="K296" i="5"/>
  <c r="J130" i="5"/>
  <c r="K130" i="5"/>
  <c r="J391" i="5"/>
  <c r="K391" i="5"/>
  <c r="J188" i="5"/>
  <c r="K188" i="5"/>
  <c r="J172" i="5"/>
  <c r="K172" i="5"/>
  <c r="J464" i="5"/>
  <c r="K464" i="5"/>
  <c r="J297" i="5"/>
  <c r="K297" i="5"/>
  <c r="J298" i="5"/>
  <c r="K298" i="5"/>
  <c r="J25" i="5"/>
  <c r="K25" i="5"/>
  <c r="J299" i="5"/>
  <c r="K299" i="5"/>
  <c r="J380" i="5"/>
  <c r="K380" i="5"/>
  <c r="J34" i="5"/>
  <c r="K34" i="5"/>
  <c r="J63" i="5"/>
  <c r="K63" i="5"/>
  <c r="J96" i="5"/>
  <c r="K96" i="5"/>
  <c r="J300" i="5"/>
  <c r="K300" i="5"/>
  <c r="J472" i="5"/>
  <c r="K472" i="5"/>
  <c r="J406" i="5"/>
  <c r="K406" i="5"/>
  <c r="J301" i="5"/>
  <c r="K301" i="5"/>
  <c r="J350" i="5"/>
  <c r="K350" i="5"/>
  <c r="J151" i="5"/>
  <c r="K151" i="5"/>
  <c r="J302" i="5"/>
  <c r="K302" i="5"/>
  <c r="J94" i="5"/>
  <c r="K94" i="5"/>
  <c r="J426" i="5"/>
  <c r="K426" i="5"/>
  <c r="J44" i="5"/>
  <c r="K44" i="5"/>
  <c r="J416" i="5"/>
  <c r="K416" i="5"/>
  <c r="J199" i="5"/>
  <c r="K199" i="5"/>
  <c r="J303" i="5"/>
  <c r="K303" i="5"/>
  <c r="J304" i="5"/>
  <c r="K304" i="5"/>
  <c r="J305" i="5"/>
  <c r="K305" i="5"/>
  <c r="J102" i="5"/>
  <c r="K102" i="5"/>
  <c r="J306" i="5"/>
  <c r="K306" i="5"/>
  <c r="J366" i="5"/>
  <c r="K366" i="5"/>
  <c r="J419" i="5"/>
  <c r="K419" i="5"/>
  <c r="J340" i="5"/>
  <c r="K340" i="5"/>
  <c r="J399" i="5"/>
  <c r="K399" i="5"/>
  <c r="J446" i="5"/>
  <c r="K446" i="5"/>
  <c r="J103" i="5"/>
  <c r="K103" i="5"/>
  <c r="J11" i="5"/>
  <c r="K11" i="5"/>
  <c r="J163" i="5"/>
  <c r="K163" i="5"/>
  <c r="J388" i="5"/>
  <c r="K388" i="5"/>
  <c r="J471" i="5"/>
  <c r="K471" i="5"/>
  <c r="J307" i="5"/>
  <c r="K307" i="5"/>
  <c r="J33" i="5"/>
  <c r="K33" i="5"/>
  <c r="J417" i="5"/>
  <c r="K417" i="5"/>
  <c r="J457" i="5"/>
  <c r="K457" i="5"/>
  <c r="J124" i="5"/>
  <c r="K124" i="5"/>
  <c r="J355" i="5"/>
  <c r="K355" i="5"/>
  <c r="J454" i="5"/>
  <c r="K454" i="5"/>
  <c r="J144" i="5"/>
  <c r="K144" i="5"/>
  <c r="J370" i="5"/>
  <c r="K370" i="5"/>
  <c r="J359" i="5"/>
  <c r="K359" i="5"/>
  <c r="J308" i="5"/>
  <c r="K308" i="5"/>
  <c r="J395" i="5"/>
  <c r="K395" i="5"/>
  <c r="J309" i="5"/>
  <c r="K309" i="5"/>
  <c r="J310" i="5"/>
  <c r="K310" i="5"/>
  <c r="J311" i="5"/>
  <c r="K311" i="5"/>
  <c r="J141" i="5"/>
  <c r="K141" i="5"/>
  <c r="J436" i="5"/>
  <c r="K436" i="5"/>
  <c r="J105" i="5"/>
  <c r="K105" i="5"/>
  <c r="J162" i="5"/>
  <c r="K162" i="5"/>
  <c r="J468" i="5"/>
  <c r="K468" i="5"/>
  <c r="J29" i="5"/>
  <c r="K29" i="5"/>
  <c r="J77" i="5"/>
  <c r="K77" i="5"/>
  <c r="J392" i="5"/>
  <c r="K392" i="5"/>
  <c r="J12" i="5"/>
  <c r="K12" i="5"/>
  <c r="J312" i="5"/>
  <c r="K312" i="5"/>
  <c r="J57" i="5"/>
  <c r="K57" i="5"/>
  <c r="J452" i="5"/>
  <c r="K452" i="5"/>
  <c r="J31" i="5"/>
  <c r="K31" i="5"/>
  <c r="J442" i="5"/>
  <c r="K442" i="5"/>
  <c r="J108" i="5"/>
  <c r="K108" i="5"/>
  <c r="J334" i="5"/>
  <c r="K334" i="5"/>
  <c r="J467" i="5"/>
  <c r="K467" i="5"/>
  <c r="J371" i="5"/>
  <c r="K371" i="5"/>
  <c r="J313" i="5"/>
  <c r="K313" i="5"/>
  <c r="J131" i="5"/>
  <c r="K131" i="5"/>
  <c r="J65" i="5"/>
  <c r="K65" i="5"/>
  <c r="J424" i="5"/>
  <c r="K424" i="5"/>
  <c r="J95" i="5"/>
  <c r="K95" i="5"/>
  <c r="J5" i="5"/>
  <c r="K5" i="5"/>
  <c r="J314" i="5"/>
  <c r="K314" i="5"/>
  <c r="J315" i="5"/>
  <c r="K315" i="5"/>
  <c r="J55" i="5"/>
  <c r="K55" i="5"/>
  <c r="J316" i="5"/>
  <c r="K316" i="5"/>
  <c r="J186" i="5"/>
  <c r="K186" i="5"/>
  <c r="J317" i="5"/>
  <c r="K317" i="5"/>
  <c r="J383" i="5"/>
  <c r="K383" i="5"/>
  <c r="J173" i="5"/>
  <c r="K173" i="5"/>
  <c r="J318" i="5"/>
  <c r="K318" i="5"/>
  <c r="J319" i="5"/>
  <c r="K319" i="5"/>
  <c r="J123" i="5"/>
  <c r="K123" i="5"/>
  <c r="J339" i="5"/>
  <c r="K339" i="5"/>
  <c r="J449" i="5"/>
  <c r="K449" i="5"/>
  <c r="J394" i="5"/>
  <c r="K394" i="5"/>
  <c r="J132" i="5"/>
  <c r="K132" i="5"/>
  <c r="J354" i="5"/>
  <c r="K354" i="5"/>
  <c r="J116" i="5"/>
  <c r="K116" i="5"/>
  <c r="J66" i="5"/>
  <c r="K66" i="5"/>
  <c r="J136" i="5"/>
  <c r="K136" i="5"/>
  <c r="J358" i="5"/>
  <c r="K358" i="5"/>
  <c r="J22" i="5"/>
  <c r="K22" i="5"/>
  <c r="J320" i="5"/>
  <c r="K320" i="5"/>
  <c r="J321" i="5"/>
  <c r="K321" i="5"/>
  <c r="J322" i="5"/>
  <c r="K322" i="5"/>
  <c r="J323" i="5"/>
  <c r="K323" i="5"/>
  <c r="J192" i="5"/>
  <c r="K192" i="5"/>
  <c r="J127" i="5"/>
  <c r="K127" i="5"/>
  <c r="J170" i="5"/>
  <c r="K170" i="5"/>
  <c r="J324" i="5"/>
  <c r="K324" i="5"/>
  <c r="J439" i="5"/>
  <c r="K439" i="5"/>
  <c r="J325" i="5"/>
  <c r="K325" i="5"/>
  <c r="J345" i="5"/>
  <c r="K345" i="5"/>
  <c r="J128" i="5"/>
  <c r="K128" i="5"/>
  <c r="J42" i="5"/>
  <c r="K42" i="5"/>
  <c r="J326" i="5"/>
  <c r="K326" i="5"/>
  <c r="J54" i="5"/>
  <c r="K54" i="5"/>
  <c r="J448" i="5"/>
  <c r="K448" i="5"/>
  <c r="J445" i="5"/>
  <c r="K445" i="5"/>
  <c r="J327" i="5"/>
  <c r="K327" i="5"/>
  <c r="J403" i="5"/>
  <c r="K403" i="5"/>
  <c r="J328" i="5"/>
  <c r="K328" i="5"/>
  <c r="J98" i="5"/>
  <c r="K98" i="5"/>
  <c r="J450" i="5"/>
  <c r="K450" i="5"/>
  <c r="J470" i="5"/>
  <c r="K470" i="5"/>
  <c r="J368" i="5"/>
  <c r="K368" i="5"/>
  <c r="J329" i="5"/>
  <c r="K329" i="5"/>
  <c r="J330" i="5"/>
  <c r="K330" i="5"/>
  <c r="J341" i="5"/>
  <c r="K341" i="5"/>
  <c r="J331" i="5"/>
  <c r="K331" i="5"/>
  <c r="J78" i="5"/>
  <c r="K78" i="5"/>
  <c r="J164" i="5"/>
  <c r="K164" i="5"/>
  <c r="J332" i="5"/>
  <c r="K332" i="5"/>
  <c r="J10" i="5"/>
  <c r="K10" i="5"/>
  <c r="J8" i="5"/>
  <c r="K8" i="5"/>
  <c r="J82" i="5"/>
  <c r="K82" i="5"/>
  <c r="J133" i="5"/>
  <c r="K133" i="5"/>
  <c r="J335" i="5"/>
  <c r="K335" i="5"/>
  <c r="J160" i="5"/>
  <c r="K160" i="5"/>
  <c r="J401" i="5"/>
  <c r="K401" i="5"/>
  <c r="J333" i="5"/>
  <c r="K333" i="5"/>
  <c r="K465" i="5"/>
  <c r="J465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1144" i="1"/>
  <c r="K1207" i="1"/>
  <c r="K1120" i="1"/>
  <c r="K1351" i="1"/>
  <c r="K1010" i="1"/>
  <c r="K1340" i="1"/>
  <c r="K1397" i="1"/>
  <c r="K1039" i="1"/>
  <c r="K1372" i="1"/>
  <c r="K1108" i="1"/>
  <c r="K1405" i="1"/>
  <c r="K1336" i="1"/>
  <c r="K1007" i="1"/>
  <c r="K1326" i="1"/>
  <c r="K1011" i="1"/>
  <c r="K1137" i="1"/>
  <c r="K1392" i="1"/>
  <c r="K1222" i="1"/>
  <c r="K947" i="1"/>
  <c r="K1353" i="1"/>
  <c r="K1125" i="1"/>
  <c r="K1362" i="1"/>
  <c r="K1396" i="1"/>
  <c r="K1261" i="1"/>
  <c r="K1370" i="1"/>
  <c r="K1309" i="1"/>
  <c r="K1008" i="1"/>
  <c r="K1179" i="1"/>
  <c r="K1170" i="1"/>
  <c r="K1050" i="1"/>
  <c r="K1158" i="1"/>
  <c r="K1035" i="1"/>
  <c r="K1200" i="1"/>
  <c r="K949" i="1"/>
  <c r="K1230" i="1"/>
  <c r="K1032" i="1"/>
  <c r="K1283" i="1"/>
  <c r="K1280" i="1"/>
  <c r="K1325" i="1"/>
  <c r="K1387" i="1"/>
  <c r="K956" i="1"/>
  <c r="K1291" i="1"/>
  <c r="K1188" i="1"/>
  <c r="K963" i="1"/>
  <c r="K1097" i="1"/>
  <c r="K1141" i="1"/>
  <c r="K1404" i="1"/>
  <c r="K1072" i="1"/>
  <c r="K1208" i="1"/>
  <c r="K1271" i="1"/>
  <c r="K1406" i="1"/>
  <c r="K992" i="1"/>
  <c r="K1378" i="1"/>
  <c r="K1241" i="1"/>
  <c r="K1027" i="1"/>
  <c r="K1131" i="1"/>
  <c r="K1256" i="1"/>
  <c r="K944" i="1"/>
  <c r="K1111" i="1"/>
  <c r="K1294" i="1"/>
  <c r="K981" i="1"/>
  <c r="K952" i="1"/>
  <c r="K1071" i="1"/>
  <c r="K1198" i="1"/>
  <c r="K1276" i="1"/>
  <c r="K1385" i="1"/>
  <c r="K1301" i="1"/>
  <c r="K1401" i="1"/>
  <c r="K1295" i="1"/>
  <c r="K1258" i="1"/>
  <c r="K1091" i="1"/>
  <c r="K1140" i="1"/>
  <c r="K953" i="1"/>
  <c r="K1033" i="1"/>
  <c r="K1348" i="1"/>
  <c r="K1034" i="1"/>
  <c r="K1342" i="1"/>
  <c r="K961" i="1"/>
  <c r="K1350" i="1"/>
  <c r="K1253" i="1"/>
  <c r="K1087" i="1"/>
  <c r="K1282" i="1"/>
  <c r="K1240" i="1"/>
  <c r="K957" i="1"/>
  <c r="K1238" i="1"/>
  <c r="K1285" i="1"/>
  <c r="K1217" i="1"/>
  <c r="K1042" i="1"/>
  <c r="K972" i="1"/>
  <c r="K1154" i="1"/>
  <c r="K1026" i="1"/>
  <c r="K1076" i="1"/>
  <c r="K965" i="1"/>
  <c r="K1000" i="1"/>
  <c r="K1163" i="1"/>
  <c r="K1093" i="1"/>
  <c r="K1080" i="1"/>
  <c r="K1359" i="1"/>
  <c r="K1069" i="1"/>
  <c r="K1216" i="1"/>
  <c r="K982" i="1"/>
  <c r="K1202" i="1"/>
  <c r="K1165" i="1"/>
  <c r="K1194" i="1"/>
  <c r="K1354" i="1"/>
  <c r="K1368" i="1"/>
  <c r="K1386" i="1"/>
  <c r="K975" i="1"/>
  <c r="K1117" i="1"/>
  <c r="K1025" i="1"/>
  <c r="K1103" i="1"/>
  <c r="K1393" i="1"/>
  <c r="K1229" i="1"/>
  <c r="K1192" i="1"/>
  <c r="K1284" i="1"/>
  <c r="K1114" i="1"/>
  <c r="K1118" i="1"/>
  <c r="K1065" i="1"/>
  <c r="K1073" i="1"/>
  <c r="K1305" i="1"/>
  <c r="K976" i="1"/>
  <c r="K1104" i="1"/>
  <c r="K1356" i="1"/>
  <c r="K1255" i="1"/>
  <c r="K1245" i="1"/>
  <c r="K1157" i="1"/>
  <c r="K1147" i="1"/>
  <c r="K970" i="1"/>
  <c r="K1089" i="1"/>
  <c r="K1018" i="1"/>
  <c r="K1187" i="1"/>
  <c r="K1084" i="1"/>
  <c r="K1227" i="1"/>
  <c r="K1220" i="1"/>
  <c r="K1019" i="1"/>
  <c r="K1110" i="1"/>
  <c r="K1334" i="1"/>
  <c r="K1244" i="1"/>
  <c r="K1232" i="1"/>
  <c r="K1115" i="1"/>
  <c r="K1248" i="1"/>
  <c r="K1116" i="1"/>
  <c r="K1055" i="1"/>
  <c r="K1363" i="1"/>
  <c r="K1063" i="1"/>
  <c r="K971" i="1"/>
  <c r="K979" i="1"/>
  <c r="K987" i="1"/>
  <c r="K1197" i="1"/>
  <c r="K1224" i="1"/>
  <c r="K1219" i="1"/>
  <c r="K1082" i="1"/>
  <c r="K1339" i="1"/>
  <c r="K1369" i="1"/>
  <c r="K1259" i="1"/>
  <c r="K1293" i="1"/>
  <c r="K1320" i="1"/>
  <c r="K1246" i="1"/>
  <c r="K1394" i="1"/>
  <c r="K1206" i="1"/>
  <c r="K1067" i="1"/>
  <c r="K998" i="1"/>
  <c r="K1130" i="1"/>
  <c r="K1099" i="1"/>
  <c r="K1181" i="1"/>
  <c r="K1156" i="1"/>
  <c r="K1113" i="1"/>
  <c r="K1021" i="1"/>
  <c r="K1053" i="1"/>
  <c r="K973" i="1"/>
  <c r="K1186" i="1"/>
  <c r="K1167" i="1"/>
  <c r="K1314" i="1"/>
  <c r="K1257" i="1"/>
  <c r="K1410" i="1"/>
  <c r="K1384" i="1"/>
  <c r="K1328" i="1"/>
  <c r="K1343" i="1"/>
  <c r="K1129" i="1"/>
  <c r="K1299" i="1"/>
  <c r="K993" i="1"/>
  <c r="K1040" i="1"/>
  <c r="K1345" i="1"/>
  <c r="K1317" i="1"/>
  <c r="K1310" i="1"/>
  <c r="K1138" i="1"/>
  <c r="K1014" i="1"/>
  <c r="K1361" i="1"/>
  <c r="K1066" i="1"/>
  <c r="K960" i="1"/>
  <c r="K1183" i="1"/>
  <c r="K1193" i="1"/>
  <c r="K1333" i="1"/>
  <c r="K1297" i="1"/>
  <c r="K990" i="1"/>
  <c r="K1009" i="1"/>
  <c r="K1002" i="1"/>
  <c r="K1380" i="1"/>
  <c r="K980" i="1"/>
  <c r="K1182" i="1"/>
  <c r="K1189" i="1"/>
  <c r="K1121" i="1"/>
  <c r="K945" i="1"/>
  <c r="K1379" i="1"/>
  <c r="K1171" i="1"/>
  <c r="K977" i="1"/>
  <c r="K1086" i="1"/>
  <c r="K1175" i="1"/>
  <c r="K1347" i="1"/>
  <c r="K1046" i="1"/>
  <c r="K1164" i="1"/>
  <c r="K950" i="1"/>
  <c r="K1375" i="1"/>
  <c r="K1085" i="1"/>
  <c r="K1402" i="1"/>
  <c r="K1273" i="1"/>
  <c r="K1223" i="1"/>
  <c r="K1263" i="1"/>
  <c r="K1135" i="1"/>
  <c r="K1106" i="1"/>
  <c r="K1075" i="1"/>
  <c r="K1028" i="1"/>
  <c r="K1235" i="1"/>
  <c r="K1272" i="1"/>
  <c r="K948" i="1"/>
  <c r="K1057" i="1"/>
  <c r="K1390" i="1"/>
  <c r="K1212" i="1"/>
  <c r="K999" i="1"/>
  <c r="K1061" i="1"/>
  <c r="K1136" i="1"/>
  <c r="K1095" i="1"/>
  <c r="K1191" i="1"/>
  <c r="K1190" i="1"/>
  <c r="K1377" i="1"/>
  <c r="K1330" i="1"/>
  <c r="K1109" i="1"/>
  <c r="K943" i="1"/>
  <c r="K946" i="1"/>
  <c r="K951" i="1"/>
  <c r="K954" i="1"/>
  <c r="K959" i="1"/>
  <c r="K964" i="1"/>
  <c r="K969" i="1"/>
  <c r="K974" i="1"/>
  <c r="K988" i="1"/>
  <c r="K994" i="1"/>
  <c r="K995" i="1"/>
  <c r="K996" i="1"/>
  <c r="K997" i="1"/>
  <c r="K1012" i="1"/>
  <c r="K1020" i="1"/>
  <c r="K1036" i="1"/>
  <c r="K1037" i="1"/>
  <c r="K1043" i="1"/>
  <c r="K1047" i="1"/>
  <c r="K1054" i="1"/>
  <c r="K1058" i="1"/>
  <c r="K1059" i="1"/>
  <c r="K1068" i="1"/>
  <c r="K1077" i="1"/>
  <c r="K1079" i="1"/>
  <c r="K1081" i="1"/>
  <c r="K1083" i="1"/>
  <c r="K1092" i="1"/>
  <c r="K1094" i="1"/>
  <c r="K1098" i="1"/>
  <c r="K1107" i="1"/>
  <c r="K1112" i="1"/>
  <c r="K1119" i="1"/>
  <c r="K1126" i="1"/>
  <c r="K1132" i="1"/>
  <c r="K1142" i="1"/>
  <c r="K1143" i="1"/>
  <c r="K1145" i="1"/>
  <c r="K1148" i="1"/>
  <c r="K1150" i="1"/>
  <c r="K1155" i="1"/>
  <c r="K1159" i="1"/>
  <c r="K1160" i="1"/>
  <c r="K1172" i="1"/>
  <c r="K1177" i="1"/>
  <c r="K1199" i="1"/>
  <c r="K1203" i="1"/>
  <c r="K1209" i="1"/>
  <c r="K1211" i="1"/>
  <c r="K1213" i="1"/>
  <c r="K1228" i="1"/>
  <c r="K1233" i="1"/>
  <c r="K1236" i="1"/>
  <c r="K1237" i="1"/>
  <c r="K1242" i="1"/>
  <c r="K1243" i="1"/>
  <c r="K1247" i="1"/>
  <c r="K1251" i="1"/>
  <c r="K1260" i="1"/>
  <c r="K1262" i="1"/>
  <c r="K1265" i="1"/>
  <c r="K1266" i="1"/>
  <c r="K1267" i="1"/>
  <c r="K1268" i="1"/>
  <c r="K1279" i="1"/>
  <c r="K1281" i="1"/>
  <c r="K1288" i="1"/>
  <c r="K1292" i="1"/>
  <c r="K1300" i="1"/>
  <c r="K1313" i="1"/>
  <c r="K1323" i="1"/>
  <c r="K1346" i="1"/>
  <c r="K1352" i="1"/>
  <c r="K1357" i="1"/>
  <c r="K1360" i="1"/>
  <c r="K1366" i="1"/>
  <c r="K1373" i="1"/>
  <c r="K1374" i="1"/>
  <c r="K1382" i="1"/>
  <c r="K1398" i="1"/>
  <c r="K1400" i="1"/>
  <c r="K1403" i="1"/>
  <c r="K1409" i="1"/>
  <c r="K1408" i="1"/>
  <c r="K967" i="1"/>
  <c r="K1324" i="1"/>
  <c r="K1239" i="1"/>
  <c r="K1123" i="1"/>
  <c r="K1399" i="1"/>
  <c r="K1168" i="1"/>
  <c r="K1201" i="1"/>
  <c r="K978" i="1"/>
  <c r="K1185" i="1"/>
  <c r="K1004" i="1"/>
  <c r="K968" i="1"/>
  <c r="K1275" i="1"/>
  <c r="K1383" i="1"/>
  <c r="K1254" i="1"/>
  <c r="K1031" i="1"/>
  <c r="K1391" i="1"/>
  <c r="K1407" i="1"/>
  <c r="K1331" i="1"/>
  <c r="K1289" i="1"/>
  <c r="K986" i="1"/>
  <c r="K1306" i="1"/>
  <c r="K1371" i="1"/>
  <c r="K1038" i="1"/>
  <c r="K1290" i="1"/>
  <c r="K1128" i="1"/>
  <c r="K1090" i="1"/>
  <c r="K1017" i="1"/>
  <c r="K1003" i="1"/>
  <c r="K958" i="1"/>
  <c r="K962" i="1"/>
  <c r="K1274" i="1"/>
  <c r="K1062" i="1"/>
  <c r="K1196" i="1"/>
  <c r="K1101" i="1"/>
  <c r="K1322" i="1"/>
  <c r="K1195" i="1"/>
  <c r="K955" i="1"/>
  <c r="K1149" i="1"/>
  <c r="K1269" i="1"/>
  <c r="K1270" i="1"/>
  <c r="K1298" i="1"/>
  <c r="K1064" i="1"/>
  <c r="K1319" i="1"/>
  <c r="K984" i="1"/>
  <c r="K983" i="1"/>
  <c r="K1321" i="1"/>
  <c r="K1174" i="1"/>
  <c r="K966" i="1"/>
  <c r="K1184" i="1"/>
  <c r="K1161" i="1"/>
  <c r="K1100" i="1"/>
  <c r="K1056" i="1"/>
  <c r="K1286" i="1"/>
  <c r="K1176" i="1"/>
  <c r="K1318" i="1"/>
  <c r="K985" i="1"/>
  <c r="K1338" i="1"/>
  <c r="K1052" i="1"/>
  <c r="K1250" i="1"/>
  <c r="K1102" i="1"/>
  <c r="K1226" i="1"/>
  <c r="K1122" i="1"/>
  <c r="K1311" i="1"/>
  <c r="K1133" i="1"/>
  <c r="K1173" i="1"/>
  <c r="K1335" i="1"/>
  <c r="K1218" i="1"/>
  <c r="K1303" i="1"/>
  <c r="K1337" i="1"/>
  <c r="K1134" i="1"/>
  <c r="K1096" i="1"/>
  <c r="K1302" i="1"/>
  <c r="K1376" i="1"/>
  <c r="K1146" i="1"/>
  <c r="K1252" i="1"/>
  <c r="K1411" i="1"/>
  <c r="K1127" i="1"/>
  <c r="K1006" i="1"/>
  <c r="K1367" i="1"/>
  <c r="K1088" i="1"/>
  <c r="K1024" i="1"/>
  <c r="K1049" i="1"/>
  <c r="K1341" i="1"/>
  <c r="K1124" i="1"/>
  <c r="K1364" i="1"/>
  <c r="K1296" i="1"/>
  <c r="K1178" i="1"/>
  <c r="K991" i="1"/>
  <c r="K1231" i="1"/>
  <c r="K1349" i="1"/>
  <c r="K1221" i="1"/>
  <c r="K1304" i="1"/>
  <c r="K1204" i="1"/>
  <c r="K1078" i="1"/>
  <c r="K1070" i="1"/>
  <c r="K1264" i="1"/>
  <c r="K1139" i="1"/>
  <c r="K1205" i="1"/>
  <c r="K1210" i="1"/>
  <c r="K1041" i="1"/>
  <c r="K1153" i="1"/>
  <c r="K1013" i="1"/>
  <c r="K1074" i="1"/>
  <c r="K1214" i="1"/>
  <c r="K1315" i="1"/>
  <c r="K1249" i="1"/>
  <c r="K1381" i="1"/>
  <c r="K989" i="1"/>
  <c r="K1358" i="1"/>
  <c r="K1180" i="1"/>
  <c r="K1162" i="1"/>
  <c r="K1044" i="1"/>
  <c r="K1355" i="1"/>
  <c r="K1105" i="1"/>
  <c r="K1015" i="1"/>
  <c r="K1005" i="1"/>
  <c r="K1225" i="1"/>
  <c r="K1045" i="1"/>
  <c r="K1030" i="1"/>
  <c r="K1308" i="1"/>
  <c r="K1307" i="1"/>
  <c r="K1051" i="1"/>
  <c r="K1389" i="1"/>
  <c r="K1329" i="1"/>
  <c r="K1169" i="1"/>
  <c r="K1151" i="1"/>
  <c r="K1023" i="1"/>
  <c r="K1234" i="1"/>
  <c r="K1316" i="1"/>
  <c r="K1388" i="1"/>
  <c r="K1278" i="1"/>
  <c r="K1152" i="1"/>
  <c r="K1016" i="1"/>
  <c r="K1215" i="1"/>
  <c r="K1277" i="1"/>
  <c r="K942" i="1"/>
  <c r="K1001" i="1"/>
  <c r="K1048" i="1"/>
  <c r="K1287" i="1"/>
  <c r="K1060" i="1"/>
  <c r="K1332" i="1"/>
  <c r="K1022" i="1"/>
  <c r="K1344" i="1"/>
  <c r="K1166" i="1"/>
  <c r="K1327" i="1"/>
  <c r="K1029" i="1"/>
  <c r="K1365" i="1"/>
  <c r="K1312" i="1"/>
  <c r="K1395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1144" i="1"/>
  <c r="J1144" i="1" s="1"/>
  <c r="I1207" i="1"/>
  <c r="J1207" i="1" s="1"/>
  <c r="I1120" i="1"/>
  <c r="J1120" i="1" s="1"/>
  <c r="I1351" i="1"/>
  <c r="J1351" i="1" s="1"/>
  <c r="I1010" i="1"/>
  <c r="J1010" i="1" s="1"/>
  <c r="I1340" i="1"/>
  <c r="J1340" i="1" s="1"/>
  <c r="I1397" i="1"/>
  <c r="J1397" i="1" s="1"/>
  <c r="I1039" i="1"/>
  <c r="J1039" i="1" s="1"/>
  <c r="I1372" i="1"/>
  <c r="J1372" i="1" s="1"/>
  <c r="I1108" i="1"/>
  <c r="J1108" i="1" s="1"/>
  <c r="I1405" i="1"/>
  <c r="J1405" i="1" s="1"/>
  <c r="I1336" i="1"/>
  <c r="J1336" i="1" s="1"/>
  <c r="I1007" i="1"/>
  <c r="J1007" i="1" s="1"/>
  <c r="I1326" i="1"/>
  <c r="J1326" i="1" s="1"/>
  <c r="I1011" i="1"/>
  <c r="J1011" i="1" s="1"/>
  <c r="I1137" i="1"/>
  <c r="J1137" i="1" s="1"/>
  <c r="I1392" i="1"/>
  <c r="J1392" i="1" s="1"/>
  <c r="I1222" i="1"/>
  <c r="J1222" i="1" s="1"/>
  <c r="I947" i="1"/>
  <c r="J947" i="1" s="1"/>
  <c r="I1353" i="1"/>
  <c r="J1353" i="1" s="1"/>
  <c r="I1125" i="1"/>
  <c r="J1125" i="1" s="1"/>
  <c r="I1362" i="1"/>
  <c r="J1362" i="1" s="1"/>
  <c r="I1396" i="1"/>
  <c r="J1396" i="1" s="1"/>
  <c r="I1261" i="1"/>
  <c r="J1261" i="1" s="1"/>
  <c r="I1370" i="1"/>
  <c r="J1370" i="1" s="1"/>
  <c r="I1309" i="1"/>
  <c r="J1309" i="1" s="1"/>
  <c r="I1008" i="1"/>
  <c r="J1008" i="1" s="1"/>
  <c r="I1179" i="1"/>
  <c r="J1179" i="1" s="1"/>
  <c r="I1170" i="1"/>
  <c r="J1170" i="1" s="1"/>
  <c r="I1050" i="1"/>
  <c r="J1050" i="1" s="1"/>
  <c r="I1158" i="1"/>
  <c r="J1158" i="1" s="1"/>
  <c r="I1035" i="1"/>
  <c r="J1035" i="1" s="1"/>
  <c r="I1200" i="1"/>
  <c r="J1200" i="1" s="1"/>
  <c r="I949" i="1"/>
  <c r="J949" i="1" s="1"/>
  <c r="I1230" i="1"/>
  <c r="J1230" i="1" s="1"/>
  <c r="I1032" i="1"/>
  <c r="J1032" i="1" s="1"/>
  <c r="I1283" i="1"/>
  <c r="J1283" i="1" s="1"/>
  <c r="I1280" i="1"/>
  <c r="J1280" i="1" s="1"/>
  <c r="I1325" i="1"/>
  <c r="J1325" i="1" s="1"/>
  <c r="I1387" i="1"/>
  <c r="J1387" i="1" s="1"/>
  <c r="I956" i="1"/>
  <c r="J956" i="1" s="1"/>
  <c r="I1291" i="1"/>
  <c r="J1291" i="1" s="1"/>
  <c r="I1188" i="1"/>
  <c r="J1188" i="1" s="1"/>
  <c r="I963" i="1"/>
  <c r="J963" i="1" s="1"/>
  <c r="I1097" i="1"/>
  <c r="J1097" i="1" s="1"/>
  <c r="I1141" i="1"/>
  <c r="J1141" i="1" s="1"/>
  <c r="I1404" i="1"/>
  <c r="J1404" i="1" s="1"/>
  <c r="I1072" i="1"/>
  <c r="J1072" i="1" s="1"/>
  <c r="I1208" i="1"/>
  <c r="J1208" i="1" s="1"/>
  <c r="I1271" i="1"/>
  <c r="J1271" i="1" s="1"/>
  <c r="I1406" i="1"/>
  <c r="J1406" i="1" s="1"/>
  <c r="I992" i="1"/>
  <c r="J992" i="1" s="1"/>
  <c r="I1378" i="1"/>
  <c r="J1378" i="1" s="1"/>
  <c r="I1241" i="1"/>
  <c r="J1241" i="1" s="1"/>
  <c r="I1027" i="1"/>
  <c r="J1027" i="1" s="1"/>
  <c r="I1131" i="1"/>
  <c r="J1131" i="1" s="1"/>
  <c r="I1256" i="1"/>
  <c r="J1256" i="1" s="1"/>
  <c r="I944" i="1"/>
  <c r="J944" i="1" s="1"/>
  <c r="I1111" i="1"/>
  <c r="J1111" i="1" s="1"/>
  <c r="I1294" i="1"/>
  <c r="J1294" i="1" s="1"/>
  <c r="I981" i="1"/>
  <c r="J981" i="1" s="1"/>
  <c r="I952" i="1"/>
  <c r="J952" i="1" s="1"/>
  <c r="I1071" i="1"/>
  <c r="J1071" i="1" s="1"/>
  <c r="I1198" i="1"/>
  <c r="J1198" i="1" s="1"/>
  <c r="I1276" i="1"/>
  <c r="J1276" i="1" s="1"/>
  <c r="I1385" i="1"/>
  <c r="J1385" i="1" s="1"/>
  <c r="I1301" i="1"/>
  <c r="J1301" i="1" s="1"/>
  <c r="I1401" i="1"/>
  <c r="J1401" i="1" s="1"/>
  <c r="I1295" i="1"/>
  <c r="J1295" i="1" s="1"/>
  <c r="I1258" i="1"/>
  <c r="J1258" i="1" s="1"/>
  <c r="I1091" i="1"/>
  <c r="J1091" i="1" s="1"/>
  <c r="I1140" i="1"/>
  <c r="J1140" i="1" s="1"/>
  <c r="I953" i="1"/>
  <c r="J953" i="1" s="1"/>
  <c r="I1033" i="1"/>
  <c r="J1033" i="1" s="1"/>
  <c r="I1348" i="1"/>
  <c r="J1348" i="1" s="1"/>
  <c r="I1034" i="1"/>
  <c r="J1034" i="1" s="1"/>
  <c r="I1342" i="1"/>
  <c r="J1342" i="1" s="1"/>
  <c r="I961" i="1"/>
  <c r="J961" i="1" s="1"/>
  <c r="I1350" i="1"/>
  <c r="J1350" i="1" s="1"/>
  <c r="I1253" i="1"/>
  <c r="J1253" i="1" s="1"/>
  <c r="I1087" i="1"/>
  <c r="J1087" i="1" s="1"/>
  <c r="I1282" i="1"/>
  <c r="J1282" i="1" s="1"/>
  <c r="I1240" i="1"/>
  <c r="J1240" i="1" s="1"/>
  <c r="I957" i="1"/>
  <c r="J957" i="1" s="1"/>
  <c r="I1238" i="1"/>
  <c r="J1238" i="1" s="1"/>
  <c r="I1285" i="1"/>
  <c r="J1285" i="1" s="1"/>
  <c r="I1217" i="1"/>
  <c r="J1217" i="1" s="1"/>
  <c r="I1042" i="1"/>
  <c r="J1042" i="1" s="1"/>
  <c r="I972" i="1"/>
  <c r="J972" i="1" s="1"/>
  <c r="I1154" i="1"/>
  <c r="J1154" i="1" s="1"/>
  <c r="I1026" i="1"/>
  <c r="J1026" i="1" s="1"/>
  <c r="I1076" i="1"/>
  <c r="J1076" i="1" s="1"/>
  <c r="I965" i="1"/>
  <c r="J965" i="1" s="1"/>
  <c r="I1000" i="1"/>
  <c r="J1000" i="1" s="1"/>
  <c r="I1163" i="1"/>
  <c r="J1163" i="1" s="1"/>
  <c r="I1093" i="1"/>
  <c r="J1093" i="1" s="1"/>
  <c r="I1080" i="1"/>
  <c r="J1080" i="1" s="1"/>
  <c r="I1359" i="1"/>
  <c r="J1359" i="1" s="1"/>
  <c r="I1069" i="1"/>
  <c r="J1069" i="1" s="1"/>
  <c r="I1216" i="1"/>
  <c r="J1216" i="1" s="1"/>
  <c r="I982" i="1"/>
  <c r="J982" i="1" s="1"/>
  <c r="I1202" i="1"/>
  <c r="J1202" i="1" s="1"/>
  <c r="I1165" i="1"/>
  <c r="J1165" i="1" s="1"/>
  <c r="I1194" i="1"/>
  <c r="J1194" i="1" s="1"/>
  <c r="I1354" i="1"/>
  <c r="J1354" i="1" s="1"/>
  <c r="I1368" i="1"/>
  <c r="J1368" i="1" s="1"/>
  <c r="I1386" i="1"/>
  <c r="J1386" i="1" s="1"/>
  <c r="I975" i="1"/>
  <c r="J975" i="1" s="1"/>
  <c r="I1117" i="1"/>
  <c r="J1117" i="1" s="1"/>
  <c r="I1025" i="1"/>
  <c r="J1025" i="1" s="1"/>
  <c r="I1103" i="1"/>
  <c r="J1103" i="1" s="1"/>
  <c r="I1393" i="1"/>
  <c r="J1393" i="1" s="1"/>
  <c r="I1229" i="1"/>
  <c r="J1229" i="1" s="1"/>
  <c r="I1192" i="1"/>
  <c r="J1192" i="1" s="1"/>
  <c r="I1284" i="1"/>
  <c r="J1284" i="1" s="1"/>
  <c r="I1114" i="1"/>
  <c r="J1114" i="1" s="1"/>
  <c r="I1118" i="1"/>
  <c r="J1118" i="1" s="1"/>
  <c r="I1065" i="1"/>
  <c r="J1065" i="1" s="1"/>
  <c r="I1073" i="1"/>
  <c r="J1073" i="1" s="1"/>
  <c r="I1305" i="1"/>
  <c r="J1305" i="1" s="1"/>
  <c r="I976" i="1"/>
  <c r="J976" i="1" s="1"/>
  <c r="I1104" i="1"/>
  <c r="J1104" i="1" s="1"/>
  <c r="I1356" i="1"/>
  <c r="J1356" i="1" s="1"/>
  <c r="I1255" i="1"/>
  <c r="J1255" i="1" s="1"/>
  <c r="I1245" i="1"/>
  <c r="J1245" i="1" s="1"/>
  <c r="I1157" i="1"/>
  <c r="J1157" i="1" s="1"/>
  <c r="I1147" i="1"/>
  <c r="J1147" i="1" s="1"/>
  <c r="I970" i="1"/>
  <c r="J970" i="1" s="1"/>
  <c r="I1089" i="1"/>
  <c r="J1089" i="1" s="1"/>
  <c r="I1018" i="1"/>
  <c r="J1018" i="1" s="1"/>
  <c r="I1187" i="1"/>
  <c r="J1187" i="1" s="1"/>
  <c r="I1084" i="1"/>
  <c r="J1084" i="1" s="1"/>
  <c r="I1227" i="1"/>
  <c r="J1227" i="1" s="1"/>
  <c r="I1220" i="1"/>
  <c r="J1220" i="1" s="1"/>
  <c r="I1019" i="1"/>
  <c r="J1019" i="1" s="1"/>
  <c r="I1110" i="1"/>
  <c r="J1110" i="1" s="1"/>
  <c r="I1334" i="1"/>
  <c r="J1334" i="1" s="1"/>
  <c r="I1244" i="1"/>
  <c r="J1244" i="1" s="1"/>
  <c r="I1232" i="1"/>
  <c r="J1232" i="1" s="1"/>
  <c r="I1115" i="1"/>
  <c r="J1115" i="1" s="1"/>
  <c r="I1248" i="1"/>
  <c r="J1248" i="1" s="1"/>
  <c r="I1116" i="1"/>
  <c r="J1116" i="1" s="1"/>
  <c r="I1055" i="1"/>
  <c r="J1055" i="1" s="1"/>
  <c r="I1363" i="1"/>
  <c r="J1363" i="1" s="1"/>
  <c r="I1063" i="1"/>
  <c r="J1063" i="1" s="1"/>
  <c r="I971" i="1"/>
  <c r="J971" i="1" s="1"/>
  <c r="I979" i="1"/>
  <c r="J979" i="1" s="1"/>
  <c r="I987" i="1"/>
  <c r="J987" i="1" s="1"/>
  <c r="I1197" i="1"/>
  <c r="J1197" i="1" s="1"/>
  <c r="I1224" i="1"/>
  <c r="J1224" i="1" s="1"/>
  <c r="I1219" i="1"/>
  <c r="J1219" i="1" s="1"/>
  <c r="I1082" i="1"/>
  <c r="J1082" i="1" s="1"/>
  <c r="I1339" i="1"/>
  <c r="J1339" i="1" s="1"/>
  <c r="I1369" i="1"/>
  <c r="J1369" i="1" s="1"/>
  <c r="I1259" i="1"/>
  <c r="J1259" i="1" s="1"/>
  <c r="I1293" i="1"/>
  <c r="J1293" i="1" s="1"/>
  <c r="I1320" i="1"/>
  <c r="J1320" i="1" s="1"/>
  <c r="I1246" i="1"/>
  <c r="J1246" i="1" s="1"/>
  <c r="I1394" i="1"/>
  <c r="J1394" i="1" s="1"/>
  <c r="I1206" i="1"/>
  <c r="J1206" i="1" s="1"/>
  <c r="I1067" i="1"/>
  <c r="J1067" i="1" s="1"/>
  <c r="I998" i="1"/>
  <c r="J998" i="1" s="1"/>
  <c r="I1130" i="1"/>
  <c r="J1130" i="1" s="1"/>
  <c r="I1099" i="1"/>
  <c r="J1099" i="1" s="1"/>
  <c r="I1181" i="1"/>
  <c r="J1181" i="1" s="1"/>
  <c r="I1156" i="1"/>
  <c r="J1156" i="1" s="1"/>
  <c r="I1113" i="1"/>
  <c r="J1113" i="1" s="1"/>
  <c r="I1021" i="1"/>
  <c r="J1021" i="1" s="1"/>
  <c r="I1053" i="1"/>
  <c r="J1053" i="1" s="1"/>
  <c r="I973" i="1"/>
  <c r="J973" i="1" s="1"/>
  <c r="I1186" i="1"/>
  <c r="J1186" i="1" s="1"/>
  <c r="I1167" i="1"/>
  <c r="J1167" i="1" s="1"/>
  <c r="I1314" i="1"/>
  <c r="J1314" i="1" s="1"/>
  <c r="I1257" i="1"/>
  <c r="J1257" i="1" s="1"/>
  <c r="I1410" i="1"/>
  <c r="J1410" i="1" s="1"/>
  <c r="I1384" i="1"/>
  <c r="J1384" i="1" s="1"/>
  <c r="I1328" i="1"/>
  <c r="J1328" i="1" s="1"/>
  <c r="I1343" i="1"/>
  <c r="J1343" i="1" s="1"/>
  <c r="I1129" i="1"/>
  <c r="J1129" i="1" s="1"/>
  <c r="I1299" i="1"/>
  <c r="J1299" i="1" s="1"/>
  <c r="I993" i="1"/>
  <c r="J993" i="1" s="1"/>
  <c r="I1040" i="1"/>
  <c r="J1040" i="1" s="1"/>
  <c r="I1345" i="1"/>
  <c r="J1345" i="1" s="1"/>
  <c r="I1317" i="1"/>
  <c r="J1317" i="1" s="1"/>
  <c r="I1310" i="1"/>
  <c r="J1310" i="1" s="1"/>
  <c r="I1138" i="1"/>
  <c r="J1138" i="1" s="1"/>
  <c r="I1014" i="1"/>
  <c r="J1014" i="1" s="1"/>
  <c r="I1361" i="1"/>
  <c r="J1361" i="1" s="1"/>
  <c r="I1066" i="1"/>
  <c r="J1066" i="1" s="1"/>
  <c r="I960" i="1"/>
  <c r="J960" i="1" s="1"/>
  <c r="I1183" i="1"/>
  <c r="J1183" i="1" s="1"/>
  <c r="I1193" i="1"/>
  <c r="J1193" i="1" s="1"/>
  <c r="I1333" i="1"/>
  <c r="J1333" i="1" s="1"/>
  <c r="I1297" i="1"/>
  <c r="J1297" i="1" s="1"/>
  <c r="I990" i="1"/>
  <c r="J990" i="1" s="1"/>
  <c r="I1009" i="1"/>
  <c r="J1009" i="1" s="1"/>
  <c r="I1002" i="1"/>
  <c r="J1002" i="1" s="1"/>
  <c r="I1380" i="1"/>
  <c r="J1380" i="1" s="1"/>
  <c r="I980" i="1"/>
  <c r="J980" i="1" s="1"/>
  <c r="I1182" i="1"/>
  <c r="J1182" i="1" s="1"/>
  <c r="I1189" i="1"/>
  <c r="J1189" i="1" s="1"/>
  <c r="I1121" i="1"/>
  <c r="J1121" i="1" s="1"/>
  <c r="I945" i="1"/>
  <c r="J945" i="1" s="1"/>
  <c r="I1379" i="1"/>
  <c r="J1379" i="1" s="1"/>
  <c r="I1171" i="1"/>
  <c r="J1171" i="1" s="1"/>
  <c r="I977" i="1"/>
  <c r="J977" i="1" s="1"/>
  <c r="I1086" i="1"/>
  <c r="J1086" i="1" s="1"/>
  <c r="I1175" i="1"/>
  <c r="J1175" i="1" s="1"/>
  <c r="I1347" i="1"/>
  <c r="J1347" i="1" s="1"/>
  <c r="I1046" i="1"/>
  <c r="J1046" i="1" s="1"/>
  <c r="I1164" i="1"/>
  <c r="J1164" i="1" s="1"/>
  <c r="I950" i="1"/>
  <c r="J950" i="1" s="1"/>
  <c r="I1375" i="1"/>
  <c r="J1375" i="1" s="1"/>
  <c r="I1085" i="1"/>
  <c r="J1085" i="1" s="1"/>
  <c r="I1402" i="1"/>
  <c r="J1402" i="1" s="1"/>
  <c r="I1273" i="1"/>
  <c r="J1273" i="1" s="1"/>
  <c r="I1223" i="1"/>
  <c r="J1223" i="1" s="1"/>
  <c r="I1263" i="1"/>
  <c r="J1263" i="1" s="1"/>
  <c r="I1135" i="1"/>
  <c r="J1135" i="1" s="1"/>
  <c r="I1106" i="1"/>
  <c r="J1106" i="1" s="1"/>
  <c r="I1075" i="1"/>
  <c r="J1075" i="1" s="1"/>
  <c r="I1028" i="1"/>
  <c r="J1028" i="1" s="1"/>
  <c r="I1235" i="1"/>
  <c r="J1235" i="1" s="1"/>
  <c r="I1272" i="1"/>
  <c r="J1272" i="1" s="1"/>
  <c r="I948" i="1"/>
  <c r="J948" i="1" s="1"/>
  <c r="I1057" i="1"/>
  <c r="J1057" i="1" s="1"/>
  <c r="I1390" i="1"/>
  <c r="J1390" i="1" s="1"/>
  <c r="I1212" i="1"/>
  <c r="J1212" i="1" s="1"/>
  <c r="I999" i="1"/>
  <c r="J999" i="1" s="1"/>
  <c r="I1061" i="1"/>
  <c r="J1061" i="1" s="1"/>
  <c r="I1136" i="1"/>
  <c r="J1136" i="1" s="1"/>
  <c r="I1095" i="1"/>
  <c r="J1095" i="1" s="1"/>
  <c r="I1191" i="1"/>
  <c r="J1191" i="1" s="1"/>
  <c r="I1190" i="1"/>
  <c r="J1190" i="1" s="1"/>
  <c r="I1377" i="1"/>
  <c r="J1377" i="1" s="1"/>
  <c r="I1330" i="1"/>
  <c r="J1330" i="1" s="1"/>
  <c r="I1109" i="1"/>
  <c r="J1109" i="1" s="1"/>
  <c r="I943" i="1"/>
  <c r="J943" i="1" s="1"/>
  <c r="I946" i="1"/>
  <c r="J946" i="1" s="1"/>
  <c r="I951" i="1"/>
  <c r="J951" i="1" s="1"/>
  <c r="I954" i="1"/>
  <c r="J954" i="1" s="1"/>
  <c r="I959" i="1"/>
  <c r="J959" i="1" s="1"/>
  <c r="I964" i="1"/>
  <c r="J964" i="1" s="1"/>
  <c r="I969" i="1"/>
  <c r="J969" i="1" s="1"/>
  <c r="I974" i="1"/>
  <c r="J974" i="1" s="1"/>
  <c r="I988" i="1"/>
  <c r="J988" i="1" s="1"/>
  <c r="I994" i="1"/>
  <c r="J994" i="1" s="1"/>
  <c r="I995" i="1"/>
  <c r="J995" i="1" s="1"/>
  <c r="I996" i="1"/>
  <c r="J996" i="1" s="1"/>
  <c r="I997" i="1"/>
  <c r="J997" i="1" s="1"/>
  <c r="I1012" i="1"/>
  <c r="J1012" i="1" s="1"/>
  <c r="I1020" i="1"/>
  <c r="J1020" i="1" s="1"/>
  <c r="I1036" i="1"/>
  <c r="J1036" i="1" s="1"/>
  <c r="I1037" i="1"/>
  <c r="J1037" i="1" s="1"/>
  <c r="I1043" i="1"/>
  <c r="J1043" i="1" s="1"/>
  <c r="I1047" i="1"/>
  <c r="J1047" i="1" s="1"/>
  <c r="I1054" i="1"/>
  <c r="J1054" i="1" s="1"/>
  <c r="I1058" i="1"/>
  <c r="J1058" i="1" s="1"/>
  <c r="I1059" i="1"/>
  <c r="J1059" i="1" s="1"/>
  <c r="I1068" i="1"/>
  <c r="J1068" i="1" s="1"/>
  <c r="I1077" i="1"/>
  <c r="J1077" i="1" s="1"/>
  <c r="I1079" i="1"/>
  <c r="J1079" i="1" s="1"/>
  <c r="I1081" i="1"/>
  <c r="J1081" i="1" s="1"/>
  <c r="I1083" i="1"/>
  <c r="J1083" i="1" s="1"/>
  <c r="I1092" i="1"/>
  <c r="J1092" i="1" s="1"/>
  <c r="I1094" i="1"/>
  <c r="J1094" i="1" s="1"/>
  <c r="I1098" i="1"/>
  <c r="J1098" i="1" s="1"/>
  <c r="I1107" i="1"/>
  <c r="J1107" i="1" s="1"/>
  <c r="I1112" i="1"/>
  <c r="J1112" i="1" s="1"/>
  <c r="I1119" i="1"/>
  <c r="J1119" i="1" s="1"/>
  <c r="I1126" i="1"/>
  <c r="J1126" i="1" s="1"/>
  <c r="I1132" i="1"/>
  <c r="J1132" i="1" s="1"/>
  <c r="I1142" i="1"/>
  <c r="J1142" i="1" s="1"/>
  <c r="I1143" i="1"/>
  <c r="J1143" i="1" s="1"/>
  <c r="I1145" i="1"/>
  <c r="J1145" i="1" s="1"/>
  <c r="I1148" i="1"/>
  <c r="J1148" i="1" s="1"/>
  <c r="I1150" i="1"/>
  <c r="J1150" i="1" s="1"/>
  <c r="I1155" i="1"/>
  <c r="J1155" i="1" s="1"/>
  <c r="I1159" i="1"/>
  <c r="J1159" i="1" s="1"/>
  <c r="I1160" i="1"/>
  <c r="J1160" i="1" s="1"/>
  <c r="I1172" i="1"/>
  <c r="J1172" i="1" s="1"/>
  <c r="I1177" i="1"/>
  <c r="J1177" i="1" s="1"/>
  <c r="I1199" i="1"/>
  <c r="J1199" i="1" s="1"/>
  <c r="I1203" i="1"/>
  <c r="J1203" i="1" s="1"/>
  <c r="I1209" i="1"/>
  <c r="J1209" i="1" s="1"/>
  <c r="I1211" i="1"/>
  <c r="J1211" i="1" s="1"/>
  <c r="I1213" i="1"/>
  <c r="J1213" i="1" s="1"/>
  <c r="I1228" i="1"/>
  <c r="J1228" i="1" s="1"/>
  <c r="I1233" i="1"/>
  <c r="J1233" i="1" s="1"/>
  <c r="I1236" i="1"/>
  <c r="J1236" i="1" s="1"/>
  <c r="I1237" i="1"/>
  <c r="J1237" i="1" s="1"/>
  <c r="I1242" i="1"/>
  <c r="J1242" i="1" s="1"/>
  <c r="I1243" i="1"/>
  <c r="J1243" i="1" s="1"/>
  <c r="I1247" i="1"/>
  <c r="J1247" i="1" s="1"/>
  <c r="I1251" i="1"/>
  <c r="J1251" i="1" s="1"/>
  <c r="I1260" i="1"/>
  <c r="J1260" i="1" s="1"/>
  <c r="I1262" i="1"/>
  <c r="J1262" i="1" s="1"/>
  <c r="I1265" i="1"/>
  <c r="J1265" i="1" s="1"/>
  <c r="I1266" i="1"/>
  <c r="J1266" i="1" s="1"/>
  <c r="I1267" i="1"/>
  <c r="J1267" i="1" s="1"/>
  <c r="I1268" i="1"/>
  <c r="J1268" i="1" s="1"/>
  <c r="I1279" i="1"/>
  <c r="J1279" i="1" s="1"/>
  <c r="I1281" i="1"/>
  <c r="J1281" i="1" s="1"/>
  <c r="I1288" i="1"/>
  <c r="J1288" i="1" s="1"/>
  <c r="I1292" i="1"/>
  <c r="J1292" i="1" s="1"/>
  <c r="I1300" i="1"/>
  <c r="J1300" i="1" s="1"/>
  <c r="I1313" i="1"/>
  <c r="J1313" i="1" s="1"/>
  <c r="I1323" i="1"/>
  <c r="J1323" i="1" s="1"/>
  <c r="I1346" i="1"/>
  <c r="J1346" i="1" s="1"/>
  <c r="I1352" i="1"/>
  <c r="J1352" i="1" s="1"/>
  <c r="I1357" i="1"/>
  <c r="J1357" i="1" s="1"/>
  <c r="I1360" i="1"/>
  <c r="J1360" i="1" s="1"/>
  <c r="I1366" i="1"/>
  <c r="J1366" i="1" s="1"/>
  <c r="I1373" i="1"/>
  <c r="J1373" i="1" s="1"/>
  <c r="I1374" i="1"/>
  <c r="J1374" i="1" s="1"/>
  <c r="I1382" i="1"/>
  <c r="J1382" i="1" s="1"/>
  <c r="I1398" i="1"/>
  <c r="J1398" i="1" s="1"/>
  <c r="I1400" i="1"/>
  <c r="J1400" i="1" s="1"/>
  <c r="I1403" i="1"/>
  <c r="J1403" i="1" s="1"/>
  <c r="I1409" i="1"/>
  <c r="J1409" i="1" s="1"/>
  <c r="I1408" i="1"/>
  <c r="J1408" i="1" s="1"/>
  <c r="I967" i="1"/>
  <c r="J967" i="1" s="1"/>
  <c r="I1324" i="1"/>
  <c r="J1324" i="1" s="1"/>
  <c r="I1239" i="1"/>
  <c r="J1239" i="1" s="1"/>
  <c r="I1123" i="1"/>
  <c r="J1123" i="1" s="1"/>
  <c r="I1399" i="1"/>
  <c r="J1399" i="1" s="1"/>
  <c r="I1168" i="1"/>
  <c r="J1168" i="1" s="1"/>
  <c r="I1201" i="1"/>
  <c r="J1201" i="1" s="1"/>
  <c r="I978" i="1"/>
  <c r="J978" i="1" s="1"/>
  <c r="I1185" i="1"/>
  <c r="J1185" i="1" s="1"/>
  <c r="I1004" i="1"/>
  <c r="J1004" i="1" s="1"/>
  <c r="I968" i="1"/>
  <c r="J968" i="1" s="1"/>
  <c r="I1275" i="1"/>
  <c r="J1275" i="1" s="1"/>
  <c r="I1383" i="1"/>
  <c r="J1383" i="1" s="1"/>
  <c r="I1254" i="1"/>
  <c r="J1254" i="1" s="1"/>
  <c r="I1031" i="1"/>
  <c r="J1031" i="1" s="1"/>
  <c r="I1391" i="1"/>
  <c r="J1391" i="1" s="1"/>
  <c r="I1407" i="1"/>
  <c r="J1407" i="1" s="1"/>
  <c r="I1331" i="1"/>
  <c r="J1331" i="1" s="1"/>
  <c r="I1289" i="1"/>
  <c r="J1289" i="1" s="1"/>
  <c r="I986" i="1"/>
  <c r="J986" i="1" s="1"/>
  <c r="I1306" i="1"/>
  <c r="J1306" i="1" s="1"/>
  <c r="I1371" i="1"/>
  <c r="J1371" i="1" s="1"/>
  <c r="I1038" i="1"/>
  <c r="J1038" i="1" s="1"/>
  <c r="I1290" i="1"/>
  <c r="J1290" i="1" s="1"/>
  <c r="I1128" i="1"/>
  <c r="J1128" i="1" s="1"/>
  <c r="I1090" i="1"/>
  <c r="J1090" i="1" s="1"/>
  <c r="I1017" i="1"/>
  <c r="J1017" i="1" s="1"/>
  <c r="I1003" i="1"/>
  <c r="J1003" i="1" s="1"/>
  <c r="I958" i="1"/>
  <c r="J958" i="1" s="1"/>
  <c r="I962" i="1"/>
  <c r="J962" i="1" s="1"/>
  <c r="I1274" i="1"/>
  <c r="J1274" i="1" s="1"/>
  <c r="I1062" i="1"/>
  <c r="J1062" i="1" s="1"/>
  <c r="I1196" i="1"/>
  <c r="J1196" i="1" s="1"/>
  <c r="I1101" i="1"/>
  <c r="J1101" i="1" s="1"/>
  <c r="I1322" i="1"/>
  <c r="J1322" i="1" s="1"/>
  <c r="I1195" i="1"/>
  <c r="J1195" i="1" s="1"/>
  <c r="I955" i="1"/>
  <c r="J955" i="1" s="1"/>
  <c r="I1149" i="1"/>
  <c r="J1149" i="1" s="1"/>
  <c r="I1269" i="1"/>
  <c r="J1269" i="1" s="1"/>
  <c r="I1270" i="1"/>
  <c r="J1270" i="1" s="1"/>
  <c r="I1298" i="1"/>
  <c r="J1298" i="1" s="1"/>
  <c r="I1064" i="1"/>
  <c r="J1064" i="1" s="1"/>
  <c r="I1319" i="1"/>
  <c r="J1319" i="1" s="1"/>
  <c r="I984" i="1"/>
  <c r="J984" i="1" s="1"/>
  <c r="I983" i="1"/>
  <c r="J983" i="1" s="1"/>
  <c r="I1321" i="1"/>
  <c r="J1321" i="1" s="1"/>
  <c r="I1174" i="1"/>
  <c r="J1174" i="1" s="1"/>
  <c r="I966" i="1"/>
  <c r="J966" i="1" s="1"/>
  <c r="I1184" i="1"/>
  <c r="J1184" i="1" s="1"/>
  <c r="I1161" i="1"/>
  <c r="J1161" i="1" s="1"/>
  <c r="I1100" i="1"/>
  <c r="J1100" i="1" s="1"/>
  <c r="I1056" i="1"/>
  <c r="J1056" i="1" s="1"/>
  <c r="I1286" i="1"/>
  <c r="J1286" i="1" s="1"/>
  <c r="I1176" i="1"/>
  <c r="J1176" i="1" s="1"/>
  <c r="I1318" i="1"/>
  <c r="J1318" i="1" s="1"/>
  <c r="I985" i="1"/>
  <c r="J985" i="1" s="1"/>
  <c r="I1338" i="1"/>
  <c r="J1338" i="1" s="1"/>
  <c r="I1052" i="1"/>
  <c r="J1052" i="1" s="1"/>
  <c r="I1250" i="1"/>
  <c r="J1250" i="1" s="1"/>
  <c r="I1102" i="1"/>
  <c r="J1102" i="1" s="1"/>
  <c r="I1226" i="1"/>
  <c r="J1226" i="1" s="1"/>
  <c r="I1122" i="1"/>
  <c r="J1122" i="1" s="1"/>
  <c r="I1311" i="1"/>
  <c r="J1311" i="1" s="1"/>
  <c r="I1133" i="1"/>
  <c r="J1133" i="1" s="1"/>
  <c r="I1173" i="1"/>
  <c r="J1173" i="1" s="1"/>
  <c r="I1335" i="1"/>
  <c r="J1335" i="1" s="1"/>
  <c r="I1218" i="1"/>
  <c r="J1218" i="1" s="1"/>
  <c r="I1303" i="1"/>
  <c r="J1303" i="1" s="1"/>
  <c r="I1337" i="1"/>
  <c r="J1337" i="1" s="1"/>
  <c r="I1134" i="1"/>
  <c r="J1134" i="1" s="1"/>
  <c r="I1096" i="1"/>
  <c r="J1096" i="1" s="1"/>
  <c r="I1302" i="1"/>
  <c r="J1302" i="1" s="1"/>
  <c r="I1376" i="1"/>
  <c r="J1376" i="1" s="1"/>
  <c r="I1146" i="1"/>
  <c r="J1146" i="1" s="1"/>
  <c r="I1252" i="1"/>
  <c r="J1252" i="1" s="1"/>
  <c r="I1411" i="1"/>
  <c r="J1411" i="1" s="1"/>
  <c r="I1127" i="1"/>
  <c r="J1127" i="1" s="1"/>
  <c r="I1006" i="1"/>
  <c r="J1006" i="1" s="1"/>
  <c r="I1367" i="1"/>
  <c r="J1367" i="1" s="1"/>
  <c r="I1088" i="1"/>
  <c r="J1088" i="1" s="1"/>
  <c r="I1024" i="1"/>
  <c r="J1024" i="1" s="1"/>
  <c r="I1049" i="1"/>
  <c r="J1049" i="1" s="1"/>
  <c r="I1341" i="1"/>
  <c r="J1341" i="1" s="1"/>
  <c r="I1124" i="1"/>
  <c r="J1124" i="1" s="1"/>
  <c r="I1364" i="1"/>
  <c r="J1364" i="1" s="1"/>
  <c r="I1296" i="1"/>
  <c r="J1296" i="1" s="1"/>
  <c r="I1178" i="1"/>
  <c r="J1178" i="1" s="1"/>
  <c r="I991" i="1"/>
  <c r="J991" i="1" s="1"/>
  <c r="I1231" i="1"/>
  <c r="J1231" i="1" s="1"/>
  <c r="I1349" i="1"/>
  <c r="J1349" i="1" s="1"/>
  <c r="I1221" i="1"/>
  <c r="J1221" i="1" s="1"/>
  <c r="I1304" i="1"/>
  <c r="J1304" i="1" s="1"/>
  <c r="I1204" i="1"/>
  <c r="J1204" i="1" s="1"/>
  <c r="I1078" i="1"/>
  <c r="J1078" i="1" s="1"/>
  <c r="I1070" i="1"/>
  <c r="J1070" i="1" s="1"/>
  <c r="I1264" i="1"/>
  <c r="J1264" i="1" s="1"/>
  <c r="I1139" i="1"/>
  <c r="J1139" i="1" s="1"/>
  <c r="I1205" i="1"/>
  <c r="J1205" i="1" s="1"/>
  <c r="I1210" i="1"/>
  <c r="J1210" i="1" s="1"/>
  <c r="I1041" i="1"/>
  <c r="J1041" i="1" s="1"/>
  <c r="I1153" i="1"/>
  <c r="J1153" i="1" s="1"/>
  <c r="I1013" i="1"/>
  <c r="J1013" i="1" s="1"/>
  <c r="I1074" i="1"/>
  <c r="J1074" i="1" s="1"/>
  <c r="I1214" i="1"/>
  <c r="J1214" i="1" s="1"/>
  <c r="I1315" i="1"/>
  <c r="J1315" i="1" s="1"/>
  <c r="I1249" i="1"/>
  <c r="J1249" i="1" s="1"/>
  <c r="I1381" i="1"/>
  <c r="J1381" i="1" s="1"/>
  <c r="I989" i="1"/>
  <c r="J989" i="1" s="1"/>
  <c r="I1358" i="1"/>
  <c r="J1358" i="1" s="1"/>
  <c r="I1180" i="1"/>
  <c r="J1180" i="1" s="1"/>
  <c r="I1162" i="1"/>
  <c r="J1162" i="1" s="1"/>
  <c r="I1044" i="1"/>
  <c r="J1044" i="1" s="1"/>
  <c r="I1355" i="1"/>
  <c r="J1355" i="1" s="1"/>
  <c r="I1105" i="1"/>
  <c r="J1105" i="1" s="1"/>
  <c r="I1015" i="1"/>
  <c r="J1015" i="1" s="1"/>
  <c r="I1005" i="1"/>
  <c r="J1005" i="1" s="1"/>
  <c r="I1225" i="1"/>
  <c r="J1225" i="1" s="1"/>
  <c r="I1045" i="1"/>
  <c r="J1045" i="1" s="1"/>
  <c r="I1030" i="1"/>
  <c r="J1030" i="1" s="1"/>
  <c r="I1308" i="1"/>
  <c r="J1308" i="1" s="1"/>
  <c r="I1307" i="1"/>
  <c r="J1307" i="1" s="1"/>
  <c r="I1051" i="1"/>
  <c r="J1051" i="1" s="1"/>
  <c r="I1389" i="1"/>
  <c r="J1389" i="1" s="1"/>
  <c r="I1329" i="1"/>
  <c r="J1329" i="1" s="1"/>
  <c r="I1169" i="1"/>
  <c r="J1169" i="1" s="1"/>
  <c r="I1151" i="1"/>
  <c r="J1151" i="1" s="1"/>
  <c r="I1023" i="1"/>
  <c r="J1023" i="1" s="1"/>
  <c r="I1234" i="1"/>
  <c r="J1234" i="1" s="1"/>
  <c r="I1316" i="1"/>
  <c r="J1316" i="1" s="1"/>
  <c r="I1388" i="1"/>
  <c r="J1388" i="1" s="1"/>
  <c r="I1278" i="1"/>
  <c r="J1278" i="1" s="1"/>
  <c r="I1152" i="1"/>
  <c r="J1152" i="1" s="1"/>
  <c r="I1016" i="1"/>
  <c r="J1016" i="1" s="1"/>
  <c r="I1215" i="1"/>
  <c r="J1215" i="1" s="1"/>
  <c r="I1277" i="1"/>
  <c r="J1277" i="1" s="1"/>
  <c r="I942" i="1"/>
  <c r="J942" i="1" s="1"/>
  <c r="I1001" i="1"/>
  <c r="J1001" i="1" s="1"/>
  <c r="I1048" i="1"/>
  <c r="J1048" i="1" s="1"/>
  <c r="I1287" i="1"/>
  <c r="J1287" i="1" s="1"/>
  <c r="I1060" i="1"/>
  <c r="J1060" i="1" s="1"/>
  <c r="I1332" i="1"/>
  <c r="J1332" i="1" s="1"/>
  <c r="I1022" i="1"/>
  <c r="J1022" i="1" s="1"/>
  <c r="I1344" i="1"/>
  <c r="J1344" i="1" s="1"/>
  <c r="I1166" i="1"/>
  <c r="J1166" i="1" s="1"/>
  <c r="I1327" i="1"/>
  <c r="J1327" i="1" s="1"/>
  <c r="I1029" i="1"/>
  <c r="J1029" i="1" s="1"/>
  <c r="I1365" i="1"/>
  <c r="J1365" i="1" s="1"/>
  <c r="I1312" i="1"/>
  <c r="J1312" i="1" s="1"/>
  <c r="I1395" i="1"/>
  <c r="J1395" i="1" s="1"/>
  <c r="I2" i="1"/>
  <c r="J2" i="1" s="1"/>
  <c r="J2" i="3"/>
  <c r="I2" i="3"/>
  <c r="H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2" i="3"/>
  <c r="R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2" i="1"/>
  <c r="O3" i="1" l="1"/>
  <c r="P3" i="1" s="1"/>
  <c r="P4" i="1"/>
  <c r="O2" i="1"/>
  <c r="P2" i="1" s="1"/>
</calcChain>
</file>

<file path=xl/connections.xml><?xml version="1.0" encoding="utf-8"?>
<connections xmlns="http://schemas.openxmlformats.org/spreadsheetml/2006/main">
  <connection id="1" name="gpw" type="6" refreshedVersion="5" background="1" saveData="1">
    <textPr codePage="437" sourceFile="C:\Users\Dexter\Desktop\Computer Science\matura_inf\95\gpw.txt" decimal="," thousands=" ">
      <textFields count="11">
        <textField type="YMD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<sst xmlns="http://schemas.openxmlformats.org/spreadsheetml/2006/main" count="8529" uniqueCount="982">
  <si>
    <t>data</t>
  </si>
  <si>
    <t>nazwa</t>
  </si>
  <si>
    <t>ISIN</t>
  </si>
  <si>
    <t>kurs_zamkniecia</t>
  </si>
  <si>
    <t>wolumen</t>
  </si>
  <si>
    <t>obrot</t>
  </si>
  <si>
    <t>pakiet_wig</t>
  </si>
  <si>
    <t>06MAGNA</t>
  </si>
  <si>
    <t>PLNFI0600010</t>
  </si>
  <si>
    <t>08OCTAVA</t>
  </si>
  <si>
    <t>PLNFI0800016</t>
  </si>
  <si>
    <t>4FUNMEDIA</t>
  </si>
  <si>
    <t>PL4FNMD00013</t>
  </si>
  <si>
    <t>ABCDATA</t>
  </si>
  <si>
    <t>PLABCDT00014</t>
  </si>
  <si>
    <t>ABMSOLID</t>
  </si>
  <si>
    <t>PLABMSD00015</t>
  </si>
  <si>
    <t>ABPL</t>
  </si>
  <si>
    <t>PLAB00000019</t>
  </si>
  <si>
    <t>ACAUTOGAZ</t>
  </si>
  <si>
    <t>PLACSA000014</t>
  </si>
  <si>
    <t>ACE</t>
  </si>
  <si>
    <t>LU0299378421</t>
  </si>
  <si>
    <t>ACTION</t>
  </si>
  <si>
    <t>PLACTIN00018</t>
  </si>
  <si>
    <t>ADVADIS</t>
  </si>
  <si>
    <t>PLMBRST00015</t>
  </si>
  <si>
    <t>AGORA</t>
  </si>
  <si>
    <t>PLAGORA00067</t>
  </si>
  <si>
    <t>AGROTON</t>
  </si>
  <si>
    <t>CY0101062111</t>
  </si>
  <si>
    <t>AGROWILL</t>
  </si>
  <si>
    <t>LT0000127466</t>
  </si>
  <si>
    <t>ALCHEMIA</t>
  </si>
  <si>
    <t>PLGRBRN00012</t>
  </si>
  <si>
    <t>ALIOR</t>
  </si>
  <si>
    <t>PLALIOR00045</t>
  </si>
  <si>
    <t>ALMA</t>
  </si>
  <si>
    <t>PLKRCHM00015</t>
  </si>
  <si>
    <t>ALTA</t>
  </si>
  <si>
    <t>PLTRNSU00013</t>
  </si>
  <si>
    <t>ALTERCO</t>
  </si>
  <si>
    <t>PLSRBEX00014</t>
  </si>
  <si>
    <t>ALTUSTFI</t>
  </si>
  <si>
    <t>PLATTFI00018</t>
  </si>
  <si>
    <t>ALUMETAL</t>
  </si>
  <si>
    <t>PLALMTL00023</t>
  </si>
  <si>
    <t>AMBRA</t>
  </si>
  <si>
    <t>PLAMBRA00013</t>
  </si>
  <si>
    <t>AMICA</t>
  </si>
  <si>
    <t>PLAMICA00010</t>
  </si>
  <si>
    <t>AMPLI</t>
  </si>
  <si>
    <t>PLAMPLI00019</t>
  </si>
  <si>
    <t>AMREST</t>
  </si>
  <si>
    <t>NL0000474351</t>
  </si>
  <si>
    <t>APATOR</t>
  </si>
  <si>
    <t>PLAPATR00018</t>
  </si>
  <si>
    <t>APLISENS</t>
  </si>
  <si>
    <t>PLAPLS000016</t>
  </si>
  <si>
    <t>ARCTIC</t>
  </si>
  <si>
    <t>PLARTPR00012</t>
  </si>
  <si>
    <t>ARCUS</t>
  </si>
  <si>
    <t>PLARCUS00040</t>
  </si>
  <si>
    <t>ARTERIA</t>
  </si>
  <si>
    <t>PLARTER00016</t>
  </si>
  <si>
    <t>ASBIS</t>
  </si>
  <si>
    <t>CY1000031710</t>
  </si>
  <si>
    <t>ASSECOBS</t>
  </si>
  <si>
    <t>PLABS0000018</t>
  </si>
  <si>
    <t>ASSECOPOL</t>
  </si>
  <si>
    <t>PLSOFTB00016</t>
  </si>
  <si>
    <t>ASSECOSEE</t>
  </si>
  <si>
    <t>PLASSEE00014</t>
  </si>
  <si>
    <t>ASSECOSLO</t>
  </si>
  <si>
    <t>SK1120009230</t>
  </si>
  <si>
    <t>ASTARTA</t>
  </si>
  <si>
    <t>NL0000686509</t>
  </si>
  <si>
    <t>ATENDE</t>
  </si>
  <si>
    <t>PLATMSI00016</t>
  </si>
  <si>
    <t>ATLANTAPL</t>
  </si>
  <si>
    <t>PLATLPL00018</t>
  </si>
  <si>
    <t>ATLANTIS</t>
  </si>
  <si>
    <t>PLATLNT00016</t>
  </si>
  <si>
    <t>ATLASEST</t>
  </si>
  <si>
    <t>GB00B0WDBP88</t>
  </si>
  <si>
    <t>ATM</t>
  </si>
  <si>
    <t>PLATMSA00013</t>
  </si>
  <si>
    <t>ATMGRUPA</t>
  </si>
  <si>
    <t>PLATM0000021</t>
  </si>
  <si>
    <t>ATREM</t>
  </si>
  <si>
    <t>PLATREM00017</t>
  </si>
  <si>
    <t>AVIAAML</t>
  </si>
  <si>
    <t>LT0000128555</t>
  </si>
  <si>
    <t>AVIASG</t>
  </si>
  <si>
    <t>LT0000128381</t>
  </si>
  <si>
    <t>AWBUD</t>
  </si>
  <si>
    <t>PLINSTL00011</t>
  </si>
  <si>
    <t>B3SYSTEM</t>
  </si>
  <si>
    <t>PLBSSTM00013</t>
  </si>
  <si>
    <t>BAKALLAND</t>
  </si>
  <si>
    <t>PLBKLND00017</t>
  </si>
  <si>
    <t>BALTONA</t>
  </si>
  <si>
    <t>PLBALTN00014</t>
  </si>
  <si>
    <t>BANKBPH</t>
  </si>
  <si>
    <t>PLBPH0000019</t>
  </si>
  <si>
    <t>BBIDEV</t>
  </si>
  <si>
    <t>PLNFI1200018</t>
  </si>
  <si>
    <t>BEDZIN</t>
  </si>
  <si>
    <t>PLECBDZ00013</t>
  </si>
  <si>
    <t>BENEFIT</t>
  </si>
  <si>
    <t>PLBNFTS00018</t>
  </si>
  <si>
    <t>BERLING</t>
  </si>
  <si>
    <t>PLBRLNG00015</t>
  </si>
  <si>
    <t>BEST</t>
  </si>
  <si>
    <t>PLBEST000010</t>
  </si>
  <si>
    <t>BETACOM</t>
  </si>
  <si>
    <t>PLBTCOM00016</t>
  </si>
  <si>
    <t>BGZ</t>
  </si>
  <si>
    <t>PLBGZ0000010</t>
  </si>
  <si>
    <t>BIOTON</t>
  </si>
  <si>
    <t>PLBIOTN00029</t>
  </si>
  <si>
    <t>BIPROMET</t>
  </si>
  <si>
    <t>PLBPRMT00011</t>
  </si>
  <si>
    <t>BLACKLION</t>
  </si>
  <si>
    <t>PLNFI0400015</t>
  </si>
  <si>
    <t>BMPAG</t>
  </si>
  <si>
    <t>DE0003304200</t>
  </si>
  <si>
    <t>BNPPL</t>
  </si>
  <si>
    <t>PLPPAB000011</t>
  </si>
  <si>
    <t>BOGDANKA</t>
  </si>
  <si>
    <t>PLLWBGD00016</t>
  </si>
  <si>
    <t>BORYSZEW</t>
  </si>
  <si>
    <t>PLBRSZW00011</t>
  </si>
  <si>
    <t>BOS</t>
  </si>
  <si>
    <t>PLBOS0000019</t>
  </si>
  <si>
    <t>BOWIM</t>
  </si>
  <si>
    <t>PLBOWM000019</t>
  </si>
  <si>
    <t>BRIJU</t>
  </si>
  <si>
    <t>PLBRIJU00010</t>
  </si>
  <si>
    <t>BSCDRUK</t>
  </si>
  <si>
    <t>PLBSCDO00017</t>
  </si>
  <si>
    <t>BUDIMEX</t>
  </si>
  <si>
    <t>PLBUDMX00013</t>
  </si>
  <si>
    <t>BUDOPOL</t>
  </si>
  <si>
    <t>PLBDPWR00014</t>
  </si>
  <si>
    <t>BUMECH</t>
  </si>
  <si>
    <t>PLBMECH00012</t>
  </si>
  <si>
    <t>BUWOG</t>
  </si>
  <si>
    <t>AT00BUWOG001</t>
  </si>
  <si>
    <t>BYTOM</t>
  </si>
  <si>
    <t>PLBYTOM00010</t>
  </si>
  <si>
    <t>BZWBK</t>
  </si>
  <si>
    <t>PLBZ00000044</t>
  </si>
  <si>
    <t>CALATRAVA</t>
  </si>
  <si>
    <t>PLBRSTM00015</t>
  </si>
  <si>
    <t>CAMMEDIA</t>
  </si>
  <si>
    <t>PLCAMMD00032</t>
  </si>
  <si>
    <t>CAPITAL</t>
  </si>
  <si>
    <t>PLCPTLP00015</t>
  </si>
  <si>
    <t>CASHFLOW</t>
  </si>
  <si>
    <t>PLCASHF00018</t>
  </si>
  <si>
    <t>CCC</t>
  </si>
  <si>
    <t>PLCCC0000016</t>
  </si>
  <si>
    <t>CCENERGY</t>
  </si>
  <si>
    <t>PLKAREN00014</t>
  </si>
  <si>
    <t>CDPROJEKT</t>
  </si>
  <si>
    <t>PLOPTTC00011</t>
  </si>
  <si>
    <t>CDRL</t>
  </si>
  <si>
    <t>PLCDRL000043</t>
  </si>
  <si>
    <t>CELTIC</t>
  </si>
  <si>
    <t>PLCELPD00013</t>
  </si>
  <si>
    <t>CEZ</t>
  </si>
  <si>
    <t>CZ0005112300</t>
  </si>
  <si>
    <t>CHEMOS</t>
  </si>
  <si>
    <t>PLCHMDW00010</t>
  </si>
  <si>
    <t>CIECH</t>
  </si>
  <si>
    <t>PLCIECH00018</t>
  </si>
  <si>
    <t>CIGAMES</t>
  </si>
  <si>
    <t>PLCTINT00018</t>
  </si>
  <si>
    <t>CNT</t>
  </si>
  <si>
    <t>PLERGPL00014</t>
  </si>
  <si>
    <t>COALENERG</t>
  </si>
  <si>
    <t>LU0646112838</t>
  </si>
  <si>
    <t>COGNOR</t>
  </si>
  <si>
    <t>PLCNTSL00014</t>
  </si>
  <si>
    <t>COLIAN</t>
  </si>
  <si>
    <t>PLJTRZN00011</t>
  </si>
  <si>
    <t>COMARCH</t>
  </si>
  <si>
    <t>PLCOMAR00012</t>
  </si>
  <si>
    <t>COMP</t>
  </si>
  <si>
    <t>PLCMP0000017</t>
  </si>
  <si>
    <t>COMPERIA</t>
  </si>
  <si>
    <t>PLCOMPR00010</t>
  </si>
  <si>
    <t>CORMAY</t>
  </si>
  <si>
    <t>PLCMRAY00029</t>
  </si>
  <si>
    <t>CPGROUP</t>
  </si>
  <si>
    <t>PLCPPRK00037</t>
  </si>
  <si>
    <t>CUBEITG</t>
  </si>
  <si>
    <t>PLMCINT00013</t>
  </si>
  <si>
    <t>CYFRPLSAT</t>
  </si>
  <si>
    <t>PLCFRPT00013</t>
  </si>
  <si>
    <t>CZTOREBKA</t>
  </si>
  <si>
    <t>PLCRWTR00022</t>
  </si>
  <si>
    <t>DEBICA</t>
  </si>
  <si>
    <t>PLDEBCA00016</t>
  </si>
  <si>
    <t>DECORA</t>
  </si>
  <si>
    <t>PLDECOR00013</t>
  </si>
  <si>
    <t>DELKO</t>
  </si>
  <si>
    <t>PLDELKO00019</t>
  </si>
  <si>
    <t>DGA</t>
  </si>
  <si>
    <t>PLDGA0000019</t>
  </si>
  <si>
    <t>DMWDM</t>
  </si>
  <si>
    <t>PLWDM0000029</t>
  </si>
  <si>
    <t>DOMDEV</t>
  </si>
  <si>
    <t>PLDMDVL00012</t>
  </si>
  <si>
    <t>DRAGOWSKI</t>
  </si>
  <si>
    <t>PLADDRG00015</t>
  </si>
  <si>
    <t>DREWEX</t>
  </si>
  <si>
    <t>PLDREWX00012</t>
  </si>
  <si>
    <t>DROP</t>
  </si>
  <si>
    <t>PLDROP000011</t>
  </si>
  <si>
    <t>DROZAPOL</t>
  </si>
  <si>
    <t>PLDRZPL00032</t>
  </si>
  <si>
    <t>DSS</t>
  </si>
  <si>
    <t>PLDLSS000010</t>
  </si>
  <si>
    <t>DTP</t>
  </si>
  <si>
    <t>PLDTP0000010</t>
  </si>
  <si>
    <t>DUDA</t>
  </si>
  <si>
    <t>PLDUDA000016</t>
  </si>
  <si>
    <t>DUON</t>
  </si>
  <si>
    <t>PLCPENR00035</t>
  </si>
  <si>
    <t>ECARD</t>
  </si>
  <si>
    <t>PLECARD00012</t>
  </si>
  <si>
    <t>ECHO</t>
  </si>
  <si>
    <t>PLECHPS00019</t>
  </si>
  <si>
    <t>EDINVEST</t>
  </si>
  <si>
    <t>PLEDINV00014</t>
  </si>
  <si>
    <t>EFEKT</t>
  </si>
  <si>
    <t>PLEFEKT00018</t>
  </si>
  <si>
    <t>EFH</t>
  </si>
  <si>
    <t>PLEFH0000022</t>
  </si>
  <si>
    <t>EKANCELAR</t>
  </si>
  <si>
    <t>PLEKGPF00011</t>
  </si>
  <si>
    <t>EKOEXPORT</t>
  </si>
  <si>
    <t>PLEKEP000019</t>
  </si>
  <si>
    <t>ELBUDOWA</t>
  </si>
  <si>
    <t>PLELTBD00017</t>
  </si>
  <si>
    <t>ELEKTROTI</t>
  </si>
  <si>
    <t>PLELEKT00016</t>
  </si>
  <si>
    <t>ELEMENTAL</t>
  </si>
  <si>
    <t>PLELMTL00017</t>
  </si>
  <si>
    <t>ELKOP</t>
  </si>
  <si>
    <t>PLELKOP00013</t>
  </si>
  <si>
    <t>ELZAB</t>
  </si>
  <si>
    <t>PLELZAB00010</t>
  </si>
  <si>
    <t>EMCINSMED</t>
  </si>
  <si>
    <t>PLEMCIM00017</t>
  </si>
  <si>
    <t>EMPERIA</t>
  </si>
  <si>
    <t>PLELDRD00017</t>
  </si>
  <si>
    <t>ENAP</t>
  </si>
  <si>
    <t>PLENAP000010</t>
  </si>
  <si>
    <t>ENEA</t>
  </si>
  <si>
    <t>PLENEA000013</t>
  </si>
  <si>
    <t>ENELMED</t>
  </si>
  <si>
    <t>PLENLMD00017</t>
  </si>
  <si>
    <t>ENERGA</t>
  </si>
  <si>
    <t>PLENERG00022</t>
  </si>
  <si>
    <t>ENERGOINS</t>
  </si>
  <si>
    <t>PLERGIN00015</t>
  </si>
  <si>
    <t>ERBUD</t>
  </si>
  <si>
    <t>PLERBUD00012</t>
  </si>
  <si>
    <t>ERG</t>
  </si>
  <si>
    <t>PLERGZB00014</t>
  </si>
  <si>
    <t>ERGIS</t>
  </si>
  <si>
    <t>PLEUFLM00017</t>
  </si>
  <si>
    <t>ESSYSTEM</t>
  </si>
  <si>
    <t>PLESSYS00030</t>
  </si>
  <si>
    <t>ESTAR</t>
  </si>
  <si>
    <t>HU0000089198</t>
  </si>
  <si>
    <t>EUCO</t>
  </si>
  <si>
    <t>PLERPCO00017</t>
  </si>
  <si>
    <t>EUIMPLANT</t>
  </si>
  <si>
    <t>PLERPLT00017</t>
  </si>
  <si>
    <t>EUROCASH</t>
  </si>
  <si>
    <t>PLEURCH00011</t>
  </si>
  <si>
    <t>EUROHOLD</t>
  </si>
  <si>
    <t>BG1100114062</t>
  </si>
  <si>
    <t>EUROTEL</t>
  </si>
  <si>
    <t>PLERTEL00011</t>
  </si>
  <si>
    <t>EXILLON</t>
  </si>
  <si>
    <t>IM00B58FMW76</t>
  </si>
  <si>
    <t>FAM</t>
  </si>
  <si>
    <t>PLFAM0000012</t>
  </si>
  <si>
    <t>FAMUR</t>
  </si>
  <si>
    <t>PLFAMUR00012</t>
  </si>
  <si>
    <t>FARMACOL</t>
  </si>
  <si>
    <t>PLFRMCL00066</t>
  </si>
  <si>
    <t>FASING</t>
  </si>
  <si>
    <t>PLFSING00010</t>
  </si>
  <si>
    <t>FASTFIN</t>
  </si>
  <si>
    <t>PLFSTFC00012</t>
  </si>
  <si>
    <t>FEERUM</t>
  </si>
  <si>
    <t>PLFEERM00018</t>
  </si>
  <si>
    <t>FENGHUA</t>
  </si>
  <si>
    <t>DE000A13SX89</t>
  </si>
  <si>
    <t>FERRO</t>
  </si>
  <si>
    <t>PLFERRO00016</t>
  </si>
  <si>
    <t>FERRUM</t>
  </si>
  <si>
    <t>PLFERUM00014</t>
  </si>
  <si>
    <t>FON</t>
  </si>
  <si>
    <t>PLCASPL00019</t>
  </si>
  <si>
    <t>FORTE</t>
  </si>
  <si>
    <t>PLFORTE00012</t>
  </si>
  <si>
    <t>FORTUNA</t>
  </si>
  <si>
    <t>NL0009604859</t>
  </si>
  <si>
    <t>FOTA</t>
  </si>
  <si>
    <t>PLFOTA000014</t>
  </si>
  <si>
    <t>GANT</t>
  </si>
  <si>
    <t>PLGANT000014</t>
  </si>
  <si>
    <t>GETIN</t>
  </si>
  <si>
    <t>PLGSPR000014</t>
  </si>
  <si>
    <t>GETINOBLE</t>
  </si>
  <si>
    <t>PLGETBK00012</t>
  </si>
  <si>
    <t>GINOROSSI</t>
  </si>
  <si>
    <t>PLGNRSI00015</t>
  </si>
  <si>
    <t>GLCOSMED</t>
  </si>
  <si>
    <t>PLGLBLC00011</t>
  </si>
  <si>
    <t>GLOBCITYHD</t>
  </si>
  <si>
    <t>NL0000687309</t>
  </si>
  <si>
    <t>GORENJE</t>
  </si>
  <si>
    <t>SI0031104076</t>
  </si>
  <si>
    <t>GPW</t>
  </si>
  <si>
    <t>PLGPW0000017</t>
  </si>
  <si>
    <t>GRAAL</t>
  </si>
  <si>
    <t>PLGRAAL00022</t>
  </si>
  <si>
    <t>GRAJEWO</t>
  </si>
  <si>
    <t>PLZPW0000017</t>
  </si>
  <si>
    <t>GREMMEDIA</t>
  </si>
  <si>
    <t>PLERFKT00010</t>
  </si>
  <si>
    <t>GROCLIN</t>
  </si>
  <si>
    <t>PLINTGR00013</t>
  </si>
  <si>
    <t>GRUPAAZOTY</t>
  </si>
  <si>
    <t>PLZATRM00012</t>
  </si>
  <si>
    <t>GTC</t>
  </si>
  <si>
    <t>PLGTC0000037</t>
  </si>
  <si>
    <t>HANDLOWY</t>
  </si>
  <si>
    <t>PLBH00000012</t>
  </si>
  <si>
    <t>HARPER</t>
  </si>
  <si>
    <t>PLHRPHG00023</t>
  </si>
  <si>
    <t>HAWE</t>
  </si>
  <si>
    <t>PLVENTS00019</t>
  </si>
  <si>
    <t>HELIO</t>
  </si>
  <si>
    <t>PLHELIO00014</t>
  </si>
  <si>
    <t>HERKULES</t>
  </si>
  <si>
    <t>PLZRWZW00012</t>
  </si>
  <si>
    <t>HUTMEN</t>
  </si>
  <si>
    <t>PLHUTMN00017</t>
  </si>
  <si>
    <t>HYDROTOR</t>
  </si>
  <si>
    <t>PLHDRTR00013</t>
  </si>
  <si>
    <t>HYPERION</t>
  </si>
  <si>
    <t>PLHPRON00017</t>
  </si>
  <si>
    <t>IDEON</t>
  </si>
  <si>
    <t>PLCNTZP00010</t>
  </si>
  <si>
    <t>IDMSA</t>
  </si>
  <si>
    <t>PLIDMSA00044</t>
  </si>
  <si>
    <t>IFCAPITAL</t>
  </si>
  <si>
    <t>PLHRMAN00039</t>
  </si>
  <si>
    <t>IFSA</t>
  </si>
  <si>
    <t>PLBDVR000018</t>
  </si>
  <si>
    <t>IIAAV</t>
  </si>
  <si>
    <t>AT0000809058</t>
  </si>
  <si>
    <t>IMCOMPANY</t>
  </si>
  <si>
    <t>LU0607203980</t>
  </si>
  <si>
    <t>IMMOBILE</t>
  </si>
  <si>
    <t>PLMAKRM00019</t>
  </si>
  <si>
    <t>IMPEL</t>
  </si>
  <si>
    <t>PLIMPEL00011</t>
  </si>
  <si>
    <t>IMPERA</t>
  </si>
  <si>
    <t>PLNFI0700018</t>
  </si>
  <si>
    <t>IMPEXMET</t>
  </si>
  <si>
    <t>PLIMPXM00019</t>
  </si>
  <si>
    <t>IMS</t>
  </si>
  <si>
    <t>PLINTMS00019</t>
  </si>
  <si>
    <t>INC</t>
  </si>
  <si>
    <t>PLINCLT00015</t>
  </si>
  <si>
    <t>INDYGO</t>
  </si>
  <si>
    <t>PLLSTIA00018</t>
  </si>
  <si>
    <t>INDYKPOL</t>
  </si>
  <si>
    <t>PLINDKP00013</t>
  </si>
  <si>
    <t>INGBSK</t>
  </si>
  <si>
    <t>PLBSK0000017</t>
  </si>
  <si>
    <t>INPRO</t>
  </si>
  <si>
    <t>PLINPRO00015</t>
  </si>
  <si>
    <t>INSTALKRK</t>
  </si>
  <si>
    <t>PLINSTK00013</t>
  </si>
  <si>
    <t>INTAKUS</t>
  </si>
  <si>
    <t>PLINTKS00013</t>
  </si>
  <si>
    <t>INTEGERPL</t>
  </si>
  <si>
    <t>PLINTEG00011</t>
  </si>
  <si>
    <t>INTERAOLT</t>
  </si>
  <si>
    <t>LT0000128621</t>
  </si>
  <si>
    <t>INTERBUD</t>
  </si>
  <si>
    <t>PLINTBD00014</t>
  </si>
  <si>
    <t>INTERCARS</t>
  </si>
  <si>
    <t>PLINTCS00010</t>
  </si>
  <si>
    <t>INTERFERI</t>
  </si>
  <si>
    <t>PLINTFR00023</t>
  </si>
  <si>
    <t>INTERSPPL</t>
  </si>
  <si>
    <t>PLINTSP00038</t>
  </si>
  <si>
    <t>INTROL</t>
  </si>
  <si>
    <t>PLINTRL00013</t>
  </si>
  <si>
    <t>INVENTUM</t>
  </si>
  <si>
    <t>PLIDATF00012</t>
  </si>
  <si>
    <t>INVISTA</t>
  </si>
  <si>
    <t>PLECMNG00019</t>
  </si>
  <si>
    <t>IPOPEMA</t>
  </si>
  <si>
    <t>PLIPOPM00011</t>
  </si>
  <si>
    <t>IQP</t>
  </si>
  <si>
    <t>PLIQPRT00017</t>
  </si>
  <si>
    <t>IVMX</t>
  </si>
  <si>
    <t>PLMATRX00017</t>
  </si>
  <si>
    <t>IZOLACJA</t>
  </si>
  <si>
    <t>PLIZCJR00017</t>
  </si>
  <si>
    <t>IZOSTAL</t>
  </si>
  <si>
    <t>PLIZSTL00015</t>
  </si>
  <si>
    <t>JHMDEV</t>
  </si>
  <si>
    <t>PLJHMDL00018</t>
  </si>
  <si>
    <t>JJAUTO</t>
  </si>
  <si>
    <t>DE000A1TNS70</t>
  </si>
  <si>
    <t>JSW</t>
  </si>
  <si>
    <t>PLJSW0000015</t>
  </si>
  <si>
    <t>JUPITER</t>
  </si>
  <si>
    <t>PLNFI0300017</t>
  </si>
  <si>
    <t>JWCONSTR</t>
  </si>
  <si>
    <t>PLJWC0000019</t>
  </si>
  <si>
    <t>K2INTERNT</t>
  </si>
  <si>
    <t>PLK2ITR00010</t>
  </si>
  <si>
    <t>KANIA</t>
  </si>
  <si>
    <t>PLIZNS000022</t>
  </si>
  <si>
    <t>KBDOM</t>
  </si>
  <si>
    <t>PLTRAST00020</t>
  </si>
  <si>
    <t>KCI</t>
  </si>
  <si>
    <t>PLPONAR00012</t>
  </si>
  <si>
    <t>KDMSHIPNG</t>
  </si>
  <si>
    <t>CY0102492119</t>
  </si>
  <si>
    <t>KERDOS</t>
  </si>
  <si>
    <t>PLHGNKA00028</t>
  </si>
  <si>
    <t>KERNEL</t>
  </si>
  <si>
    <t>LU0327357389</t>
  </si>
  <si>
    <t>KETY</t>
  </si>
  <si>
    <t>PLKETY000011</t>
  </si>
  <si>
    <t>KGHM</t>
  </si>
  <si>
    <t>PLKGHM000017</t>
  </si>
  <si>
    <t>KINOPOL</t>
  </si>
  <si>
    <t>PLKNOPL00014</t>
  </si>
  <si>
    <t>KOFOLA</t>
  </si>
  <si>
    <t>PLHOOP000010</t>
  </si>
  <si>
    <t>KOGENERA</t>
  </si>
  <si>
    <t>PLKGNRC00015</t>
  </si>
  <si>
    <t>KOMPAP</t>
  </si>
  <si>
    <t>PLKOMPP00017</t>
  </si>
  <si>
    <t>KOMPUTRON</t>
  </si>
  <si>
    <t>PLKMPTR00012</t>
  </si>
  <si>
    <t>KONSSTALI</t>
  </si>
  <si>
    <t>PLKCSTL00010</t>
  </si>
  <si>
    <t>KOPEX</t>
  </si>
  <si>
    <t>PLKOPEX00018</t>
  </si>
  <si>
    <t>KPPD</t>
  </si>
  <si>
    <t>PLKPPD000017</t>
  </si>
  <si>
    <t>KRAKCHEM</t>
  </si>
  <si>
    <t>PLKRKCH00019</t>
  </si>
  <si>
    <t>KREC</t>
  </si>
  <si>
    <t>PLKRNRC00012</t>
  </si>
  <si>
    <t>KREDYTIN</t>
  </si>
  <si>
    <t>PLKRINK00014</t>
  </si>
  <si>
    <t>KREZUS</t>
  </si>
  <si>
    <t>PLNFI0200019</t>
  </si>
  <si>
    <t>KRKA</t>
  </si>
  <si>
    <t>SI0031102120</t>
  </si>
  <si>
    <t>KRUK</t>
  </si>
  <si>
    <t>PLKRK0000010</t>
  </si>
  <si>
    <t>KRUSZWICA</t>
  </si>
  <si>
    <t>PLKRUSZ00016</t>
  </si>
  <si>
    <t>KSGAGRO</t>
  </si>
  <si>
    <t>LU0611262873</t>
  </si>
  <si>
    <t>LCCORP</t>
  </si>
  <si>
    <t>PLLCCRP00017</t>
  </si>
  <si>
    <t>LENA</t>
  </si>
  <si>
    <t>PLLENAL00015</t>
  </si>
  <si>
    <t>LENTEX</t>
  </si>
  <si>
    <t>PLLENTX00010</t>
  </si>
  <si>
    <t>LIBET</t>
  </si>
  <si>
    <t>PLLBT0000013</t>
  </si>
  <si>
    <t>LIVECHAT</t>
  </si>
  <si>
    <t>PLLVTSF00010</t>
  </si>
  <si>
    <t>LOTOS</t>
  </si>
  <si>
    <t>PLLOTOS00025</t>
  </si>
  <si>
    <t>LPP</t>
  </si>
  <si>
    <t>PLLPP0000011</t>
  </si>
  <si>
    <t>LSISOFT</t>
  </si>
  <si>
    <t>PLLSSFT00016</t>
  </si>
  <si>
    <t>LUBAWA</t>
  </si>
  <si>
    <t>PLLUBAW00013</t>
  </si>
  <si>
    <t>MABION</t>
  </si>
  <si>
    <t>PLMBION00016</t>
  </si>
  <si>
    <t>MAGELLAN</t>
  </si>
  <si>
    <t>PLMGLAN00018</t>
  </si>
  <si>
    <t>MAKARONPL</t>
  </si>
  <si>
    <t>PLMKRNP00015</t>
  </si>
  <si>
    <t>MARVIPOL</t>
  </si>
  <si>
    <t>PLMRVPL00016</t>
  </si>
  <si>
    <t>MBANK</t>
  </si>
  <si>
    <t>PLBRE0000012</t>
  </si>
  <si>
    <t>MCI</t>
  </si>
  <si>
    <t>PLMCIMG00012</t>
  </si>
  <si>
    <t>MCLOGIC</t>
  </si>
  <si>
    <t>PLMCSFT00018</t>
  </si>
  <si>
    <t>MEDIATEL</t>
  </si>
  <si>
    <t>PLSMMDA00012</t>
  </si>
  <si>
    <t>MEDICALG</t>
  </si>
  <si>
    <t>PLMDCLG00015</t>
  </si>
  <si>
    <t>MEGARON</t>
  </si>
  <si>
    <t>PLMGRON00016</t>
  </si>
  <si>
    <t>MENNICA</t>
  </si>
  <si>
    <t>PLMNNCP00011</t>
  </si>
  <si>
    <t>MERCATOR</t>
  </si>
  <si>
    <t>PLMRCTR00015</t>
  </si>
  <si>
    <t>MERCOR</t>
  </si>
  <si>
    <t>PLMRCOR00016</t>
  </si>
  <si>
    <t>MEWA</t>
  </si>
  <si>
    <t>PLMEWA000012</t>
  </si>
  <si>
    <t>MEXPOLSKA</t>
  </si>
  <si>
    <t>PLMEXPL00010</t>
  </si>
  <si>
    <t>MFO</t>
  </si>
  <si>
    <t>PLMFO0000013</t>
  </si>
  <si>
    <t>MIDAS</t>
  </si>
  <si>
    <t>PLNFI0900014</t>
  </si>
  <si>
    <t>MILKILAND</t>
  </si>
  <si>
    <t>NL0009508712</t>
  </si>
  <si>
    <t>MILLENNIUM</t>
  </si>
  <si>
    <t>PLBIG0000016</t>
  </si>
  <si>
    <t>MIRACULUM</t>
  </si>
  <si>
    <t>PLKLSTN00017</t>
  </si>
  <si>
    <t>MIRBUD</t>
  </si>
  <si>
    <t>PLMRBUD00015</t>
  </si>
  <si>
    <t>MIT</t>
  </si>
  <si>
    <t>PLPPWK000014</t>
  </si>
  <si>
    <t>MLPGROUP</t>
  </si>
  <si>
    <t>PLMLPGR00017</t>
  </si>
  <si>
    <t>MNI</t>
  </si>
  <si>
    <t>PLSZPTL00010</t>
  </si>
  <si>
    <t>MOBRUK</t>
  </si>
  <si>
    <t>PLMOBRK00013</t>
  </si>
  <si>
    <t>MOJ</t>
  </si>
  <si>
    <t>PLMOJ0000015</t>
  </si>
  <si>
    <t>MOL</t>
  </si>
  <si>
    <t>HU0000068952</t>
  </si>
  <si>
    <t>MONNARI</t>
  </si>
  <si>
    <t>PLMNRTR00012</t>
  </si>
  <si>
    <t>MOSTALPLC</t>
  </si>
  <si>
    <t>PLMSTPL00018</t>
  </si>
  <si>
    <t>MOSTALWAR</t>
  </si>
  <si>
    <t>PLMSTWS00019</t>
  </si>
  <si>
    <t>MOSTALZAB</t>
  </si>
  <si>
    <t>PLMSTZB00018</t>
  </si>
  <si>
    <t>MSXRESOUR</t>
  </si>
  <si>
    <t>PLMSTEX00017</t>
  </si>
  <si>
    <t>MUZA</t>
  </si>
  <si>
    <t>PLMUZA000019</t>
  </si>
  <si>
    <t>MWTRADE</t>
  </si>
  <si>
    <t>PLMWTRD00013</t>
  </si>
  <si>
    <t>NETIA</t>
  </si>
  <si>
    <t>PLNETIA00014</t>
  </si>
  <si>
    <t>NETMEDIA</t>
  </si>
  <si>
    <t>PLNTMDA00018</t>
  </si>
  <si>
    <t>NEUCA</t>
  </si>
  <si>
    <t>PLTRFRM00018</t>
  </si>
  <si>
    <t>NEWAG</t>
  </si>
  <si>
    <t>PLNEWAG00012</t>
  </si>
  <si>
    <t>NEWWORLDR</t>
  </si>
  <si>
    <t>GB00B42CTW68</t>
  </si>
  <si>
    <t>NFIEMF</t>
  </si>
  <si>
    <t>PLNFI1500011</t>
  </si>
  <si>
    <t>NOKAUT</t>
  </si>
  <si>
    <t>PLGRNKT00019</t>
  </si>
  <si>
    <t>NORTCOAST</t>
  </si>
  <si>
    <t>PLNRTHC00014</t>
  </si>
  <si>
    <t>NOVITA</t>
  </si>
  <si>
    <t>PLNVITA00018</t>
  </si>
  <si>
    <t>NOWAGALA</t>
  </si>
  <si>
    <t>PLCRMNG00029</t>
  </si>
  <si>
    <t>NTTSYSTEM</t>
  </si>
  <si>
    <t>PLNTSYS00013</t>
  </si>
  <si>
    <t>ODLEWNIE</t>
  </si>
  <si>
    <t>PLODLPL00013</t>
  </si>
  <si>
    <t>OLYMPIC</t>
  </si>
  <si>
    <t>EE3100084021</t>
  </si>
  <si>
    <t>ONE2ONE</t>
  </si>
  <si>
    <t>PLONE0000014</t>
  </si>
  <si>
    <t>OPENFIN</t>
  </si>
  <si>
    <t>PLOPNFN00010</t>
  </si>
  <si>
    <t>OPONEO.PL</t>
  </si>
  <si>
    <t>PLOPNPL00013</t>
  </si>
  <si>
    <t>OPTEAM</t>
  </si>
  <si>
    <t>PLOPTEM00012</t>
  </si>
  <si>
    <t>ORANGEPL</t>
  </si>
  <si>
    <t>PLTLKPL00017</t>
  </si>
  <si>
    <t>ORBIS</t>
  </si>
  <si>
    <t>PLORBIS00014</t>
  </si>
  <si>
    <t>ORCOGROUP</t>
  </si>
  <si>
    <t>LU0122624777</t>
  </si>
  <si>
    <t>ORZBIALY</t>
  </si>
  <si>
    <t>PLORZBL00013</t>
  </si>
  <si>
    <t>OTLOG</t>
  </si>
  <si>
    <t>PLODRTS00017</t>
  </si>
  <si>
    <t>OTMUCHOW</t>
  </si>
  <si>
    <t>PLZPCOT00018</t>
  </si>
  <si>
    <t>OVOSTAR</t>
  </si>
  <si>
    <t>NL0009805613</t>
  </si>
  <si>
    <t>PAGED</t>
  </si>
  <si>
    <t>PLPAGED00017</t>
  </si>
  <si>
    <t>PAMAPOL</t>
  </si>
  <si>
    <t>PLPMPOL00031</t>
  </si>
  <si>
    <t>PANOVA</t>
  </si>
  <si>
    <t>PLPANVA00013</t>
  </si>
  <si>
    <t>PATENTUS</t>
  </si>
  <si>
    <t>PLPTNTS00019</t>
  </si>
  <si>
    <t>PBG</t>
  </si>
  <si>
    <t>PLPBG0000029</t>
  </si>
  <si>
    <t>PBOANIOLA</t>
  </si>
  <si>
    <t>PLPBONL00013</t>
  </si>
  <si>
    <t>PBSFINANSE</t>
  </si>
  <si>
    <t>PLBEFSN00010</t>
  </si>
  <si>
    <t>PCCEXOL</t>
  </si>
  <si>
    <t>PLPCCEX00010</t>
  </si>
  <si>
    <t>PCCINTER</t>
  </si>
  <si>
    <t>PLPCCIM00014</t>
  </si>
  <si>
    <t>PCCROKITA</t>
  </si>
  <si>
    <t>PLPCCRK00076</t>
  </si>
  <si>
    <t>PCGUARD</t>
  </si>
  <si>
    <t>PLGUARD00019</t>
  </si>
  <si>
    <t>PCM</t>
  </si>
  <si>
    <t>PLPRMCM00048</t>
  </si>
  <si>
    <t>PEGAS</t>
  </si>
  <si>
    <t>LU0275164910</t>
  </si>
  <si>
    <t>PEIXIN</t>
  </si>
  <si>
    <t>NL0010577052</t>
  </si>
  <si>
    <t>PEKAES</t>
  </si>
  <si>
    <t>PLPEKAS00017</t>
  </si>
  <si>
    <t>PEKAO</t>
  </si>
  <si>
    <t>PLPEKAO00016</t>
  </si>
  <si>
    <t>PELION</t>
  </si>
  <si>
    <t>PLMEDCS00015</t>
  </si>
  <si>
    <t>PEMUG</t>
  </si>
  <si>
    <t>PLPEMUG00016</t>
  </si>
  <si>
    <t>PEP</t>
  </si>
  <si>
    <t>PLPLSEP00013</t>
  </si>
  <si>
    <t>PEPEES</t>
  </si>
  <si>
    <t>PLPEPES00018</t>
  </si>
  <si>
    <t>PETROLINV</t>
  </si>
  <si>
    <t>PLPTRLI00018</t>
  </si>
  <si>
    <t>PGE</t>
  </si>
  <si>
    <t>PLPGER000010</t>
  </si>
  <si>
    <t>PGNIG</t>
  </si>
  <si>
    <t>PLPGNIG00014</t>
  </si>
  <si>
    <t>PGODLEW</t>
  </si>
  <si>
    <t>PLPGO0000014</t>
  </si>
  <si>
    <t>PHN</t>
  </si>
  <si>
    <t>PLPHN0000014</t>
  </si>
  <si>
    <t>PKNORLEN</t>
  </si>
  <si>
    <t>PLPKN0000018</t>
  </si>
  <si>
    <t>PKOBP</t>
  </si>
  <si>
    <t>PLPKO0000016</t>
  </si>
  <si>
    <t>PKPCARGO</t>
  </si>
  <si>
    <t>PLPKPCR00011</t>
  </si>
  <si>
    <t>PLASTBOX</t>
  </si>
  <si>
    <t>PLPSTBX00016</t>
  </si>
  <si>
    <t>PLAZACNTR</t>
  </si>
  <si>
    <t>NL0000686772</t>
  </si>
  <si>
    <t>POINTGROUP</t>
  </si>
  <si>
    <t>PLPEKPL00010</t>
  </si>
  <si>
    <t>POLCOLORIT</t>
  </si>
  <si>
    <t>PLPCLRT00029</t>
  </si>
  <si>
    <t>POLICE</t>
  </si>
  <si>
    <t>PLZCPLC00036</t>
  </si>
  <si>
    <t>POLIMEXMS</t>
  </si>
  <si>
    <t>PLMSTSD00019</t>
  </si>
  <si>
    <t>POLMED</t>
  </si>
  <si>
    <t>PLPOLMD00011</t>
  </si>
  <si>
    <t>POLNA</t>
  </si>
  <si>
    <t>PLPOLNA00015</t>
  </si>
  <si>
    <t>POLNORD</t>
  </si>
  <si>
    <t>PLPOLND00019</t>
  </si>
  <si>
    <t>POLWAX</t>
  </si>
  <si>
    <t>PLPOLWX00026</t>
  </si>
  <si>
    <t>POZBUD</t>
  </si>
  <si>
    <t>PLPZBDT00013</t>
  </si>
  <si>
    <t>PPG</t>
  </si>
  <si>
    <t>PLPLPGR00010</t>
  </si>
  <si>
    <t>PRAGMAFA</t>
  </si>
  <si>
    <t>PLGFPRE00040</t>
  </si>
  <si>
    <t>PRAGMAINK</t>
  </si>
  <si>
    <t>PLPRGNK00017</t>
  </si>
  <si>
    <t>PRESCO</t>
  </si>
  <si>
    <t>PLPRESC00018</t>
  </si>
  <si>
    <t>PRIMAMODA</t>
  </si>
  <si>
    <t>PLPRMMD00012</t>
  </si>
  <si>
    <t>PROCAD</t>
  </si>
  <si>
    <t>PLPRCAD00018</t>
  </si>
  <si>
    <t>PROCHEM</t>
  </si>
  <si>
    <t>PLPRCHM00014</t>
  </si>
  <si>
    <t>PROCHNIK</t>
  </si>
  <si>
    <t>PLPRCHK00018</t>
  </si>
  <si>
    <t>PROJPRZEM</t>
  </si>
  <si>
    <t>PLPROJP00018</t>
  </si>
  <si>
    <t>PROTEKTOR</t>
  </si>
  <si>
    <t>PLLZPSK00019</t>
  </si>
  <si>
    <t>PROVIDENT</t>
  </si>
  <si>
    <t>GB00B1YKG049</t>
  </si>
  <si>
    <t>PTI</t>
  </si>
  <si>
    <t>PLPTIW000014</t>
  </si>
  <si>
    <t>PULAWY</t>
  </si>
  <si>
    <t>PLZAPUL00057</t>
  </si>
  <si>
    <t>PWRMEDIA</t>
  </si>
  <si>
    <t>PLPWRMD00011</t>
  </si>
  <si>
    <t>PZU</t>
  </si>
  <si>
    <t>PLPZU0000011</t>
  </si>
  <si>
    <t>QUANTUM</t>
  </si>
  <si>
    <t>PLQNTUM00018</t>
  </si>
  <si>
    <t>QUERCUS</t>
  </si>
  <si>
    <t>PLQRCUS00012</t>
  </si>
  <si>
    <t>QUMAK</t>
  </si>
  <si>
    <t>PLQMKSK00017</t>
  </si>
  <si>
    <t>RADPOL</t>
  </si>
  <si>
    <t>PLRDPOL00010</t>
  </si>
  <si>
    <t>RAFAKO</t>
  </si>
  <si>
    <t>PLRAFAK00018</t>
  </si>
  <si>
    <t>RAFAMET</t>
  </si>
  <si>
    <t>PLRFMET00016</t>
  </si>
  <si>
    <t>RAINBOW</t>
  </si>
  <si>
    <t>PLRNBWT00031</t>
  </si>
  <si>
    <t>RANKPROGR</t>
  </si>
  <si>
    <t>PLRNKPR00014</t>
  </si>
  <si>
    <t>RAWLPLUG</t>
  </si>
  <si>
    <t>PLKLNR000017</t>
  </si>
  <si>
    <t>REDAN</t>
  </si>
  <si>
    <t>PLREDAN00019</t>
  </si>
  <si>
    <t>REDWOOD</t>
  </si>
  <si>
    <t>PLCMPLX00014</t>
  </si>
  <si>
    <t>REGNON</t>
  </si>
  <si>
    <t>PLPRNTC00017</t>
  </si>
  <si>
    <t>REINHOLD</t>
  </si>
  <si>
    <t>SE0001856519</t>
  </si>
  <si>
    <t>RELPOL</t>
  </si>
  <si>
    <t>PLRELPL00014</t>
  </si>
  <si>
    <t>REMAK</t>
  </si>
  <si>
    <t>PLREMAK00016</t>
  </si>
  <si>
    <t>RESBUD</t>
  </si>
  <si>
    <t>PLRESBD00016</t>
  </si>
  <si>
    <t>ROBYG</t>
  </si>
  <si>
    <t>PLROBYG00016</t>
  </si>
  <si>
    <t>RONSON</t>
  </si>
  <si>
    <t>NL0006106007</t>
  </si>
  <si>
    <t>ROPCZYCE</t>
  </si>
  <si>
    <t>PLROPCE00017</t>
  </si>
  <si>
    <t>ROVESE</t>
  </si>
  <si>
    <t>PLCRSNT00011</t>
  </si>
  <si>
    <t>RUBICON</t>
  </si>
  <si>
    <t>PLNFI0500012</t>
  </si>
  <si>
    <t>SADOVAYA</t>
  </si>
  <si>
    <t>LU0564351582</t>
  </si>
  <si>
    <t>SANOK</t>
  </si>
  <si>
    <t>PLSTLSK00016</t>
  </si>
  <si>
    <t>SANTANDER</t>
  </si>
  <si>
    <t>ES0113900J37</t>
  </si>
  <si>
    <t>SANWIL</t>
  </si>
  <si>
    <t>PLSANWL00012</t>
  </si>
  <si>
    <t>SCOPAK</t>
  </si>
  <si>
    <t>PLSCOPK00012</t>
  </si>
  <si>
    <t>SECOGROUP</t>
  </si>
  <si>
    <t>PLWRWCK00013</t>
  </si>
  <si>
    <t>SEKO</t>
  </si>
  <si>
    <t>PLSEKO000014</t>
  </si>
  <si>
    <t>SELENAFM</t>
  </si>
  <si>
    <t>PLSELNA00010</t>
  </si>
  <si>
    <t>SELVITA</t>
  </si>
  <si>
    <t>PLSELVT00013</t>
  </si>
  <si>
    <t>SERINUS</t>
  </si>
  <si>
    <t>CA81752K1057</t>
  </si>
  <si>
    <t>SFINKS</t>
  </si>
  <si>
    <t>PLSFNKS00011</t>
  </si>
  <si>
    <t>SILVANO</t>
  </si>
  <si>
    <t>EE3100001751</t>
  </si>
  <si>
    <t>SIMPLE</t>
  </si>
  <si>
    <t>PLSIMPL00011</t>
  </si>
  <si>
    <t>SKARBIEC</t>
  </si>
  <si>
    <t>PLSKRBH00014</t>
  </si>
  <si>
    <t>SKOK</t>
  </si>
  <si>
    <t>PLTFSKK00015</t>
  </si>
  <si>
    <t>SKOTAN</t>
  </si>
  <si>
    <t>PLSKTAN00010</t>
  </si>
  <si>
    <t>SKYLINE</t>
  </si>
  <si>
    <t>PLSKLNW00011</t>
  </si>
  <si>
    <t>SKYSTONE</t>
  </si>
  <si>
    <t>PLNFI1000012</t>
  </si>
  <si>
    <t>SMT</t>
  </si>
  <si>
    <t>PLADVPL00029</t>
  </si>
  <si>
    <t>SNIEZKA</t>
  </si>
  <si>
    <t>PLSNZKA00033</t>
  </si>
  <si>
    <t>SOBIESKI</t>
  </si>
  <si>
    <t>FR0000060873</t>
  </si>
  <si>
    <t>SOLAR</t>
  </si>
  <si>
    <t>PLSLRCP00021</t>
  </si>
  <si>
    <t>SONEL</t>
  </si>
  <si>
    <t>PLSONEL00011</t>
  </si>
  <si>
    <t>SOPHARMA</t>
  </si>
  <si>
    <t>BG11SOSOBT18</t>
  </si>
  <si>
    <t>STALEXP</t>
  </si>
  <si>
    <t>PLSTLEX00019</t>
  </si>
  <si>
    <t>STALPROD</t>
  </si>
  <si>
    <t>PLSTLPD00017</t>
  </si>
  <si>
    <t>STALPROFI</t>
  </si>
  <si>
    <t>PLSTLPF00012</t>
  </si>
  <si>
    <t>STAPORKOW</t>
  </si>
  <si>
    <t>PLSTPRK00019</t>
  </si>
  <si>
    <t>STARHEDGE</t>
  </si>
  <si>
    <t>PLHRDEX00021</t>
  </si>
  <si>
    <t>SUWARY</t>
  </si>
  <si>
    <t>PLSUWAR00014</t>
  </si>
  <si>
    <t>SWISSMED</t>
  </si>
  <si>
    <t>PLSWMED00013</t>
  </si>
  <si>
    <t>SYGNITY</t>
  </si>
  <si>
    <t>PLCMPLD00016</t>
  </si>
  <si>
    <t>SYNEKTIK</t>
  </si>
  <si>
    <t>PLSNKTK00019</t>
  </si>
  <si>
    <t>SYNTHOS</t>
  </si>
  <si>
    <t>PLDWORY00019</t>
  </si>
  <si>
    <t>TALANX</t>
  </si>
  <si>
    <t>DE000TLX1005</t>
  </si>
  <si>
    <t>TALEX</t>
  </si>
  <si>
    <t>PLTALEX00017</t>
  </si>
  <si>
    <t>TARCZYNSKI</t>
  </si>
  <si>
    <t>PLTRCZN00016</t>
  </si>
  <si>
    <t>TATRY</t>
  </si>
  <si>
    <t>SK1120010287</t>
  </si>
  <si>
    <t>TAURONPE</t>
  </si>
  <si>
    <t>PLTAURN00011</t>
  </si>
  <si>
    <t>TELEPOLSKA</t>
  </si>
  <si>
    <t>PLTHP0000011</t>
  </si>
  <si>
    <t>TELL</t>
  </si>
  <si>
    <t>PLTELL000023</t>
  </si>
  <si>
    <t>TERESA</t>
  </si>
  <si>
    <t>PLPTMED00015</t>
  </si>
  <si>
    <t>TERMOREX</t>
  </si>
  <si>
    <t>PLTRMRX00011</t>
  </si>
  <si>
    <t>TESGAS</t>
  </si>
  <si>
    <t>PLTSGS000019</t>
  </si>
  <si>
    <t>TFONE</t>
  </si>
  <si>
    <t>PLTFONE00011</t>
  </si>
  <si>
    <t>TIM</t>
  </si>
  <si>
    <t>PLTIM0000016</t>
  </si>
  <si>
    <t>TORPOL</t>
  </si>
  <si>
    <t>PLTORPL00016</t>
  </si>
  <si>
    <t>TOYA</t>
  </si>
  <si>
    <t>PLTOYA000011</t>
  </si>
  <si>
    <t>TRAKCJA</t>
  </si>
  <si>
    <t>PLTRKPL00014</t>
  </si>
  <si>
    <t>TRANSPOL</t>
  </si>
  <si>
    <t>PLTRNSP00013</t>
  </si>
  <si>
    <t>TRAVELPL</t>
  </si>
  <si>
    <t>PLTRVPL00011</t>
  </si>
  <si>
    <t>TRITON</t>
  </si>
  <si>
    <t>PLASMOT00030</t>
  </si>
  <si>
    <t>TVN</t>
  </si>
  <si>
    <t>PLTVN0000017</t>
  </si>
  <si>
    <t>ULMA</t>
  </si>
  <si>
    <t>PLBAUMA00017</t>
  </si>
  <si>
    <t>UNIBEP</t>
  </si>
  <si>
    <t>PLUNBEP00015</t>
  </si>
  <si>
    <t>UNICREDIT</t>
  </si>
  <si>
    <t>IT0004781412</t>
  </si>
  <si>
    <t>UNIMA</t>
  </si>
  <si>
    <t>PLUNMST00014</t>
  </si>
  <si>
    <t>URSUS</t>
  </si>
  <si>
    <t>PLPMWRM00012</t>
  </si>
  <si>
    <t>VANTAGE</t>
  </si>
  <si>
    <t>PLVTGDL00010</t>
  </si>
  <si>
    <t>VARIANT</t>
  </si>
  <si>
    <t>PLVARNT00019</t>
  </si>
  <si>
    <t>VIGOSYS</t>
  </si>
  <si>
    <t>PLVIGOS00015</t>
  </si>
  <si>
    <t>VINDEXUS</t>
  </si>
  <si>
    <t>PLVNDEX00013</t>
  </si>
  <si>
    <t>VISTAL</t>
  </si>
  <si>
    <t>PLVTLGD00010</t>
  </si>
  <si>
    <t>VISTULA</t>
  </si>
  <si>
    <t>PLVSTLA00011</t>
  </si>
  <si>
    <t>VOTUM</t>
  </si>
  <si>
    <t>PLVOTUM00016</t>
  </si>
  <si>
    <t>VOXEL</t>
  </si>
  <si>
    <t>PLVOXEL00014</t>
  </si>
  <si>
    <t>WADEX</t>
  </si>
  <si>
    <t>PLWADEX00018</t>
  </si>
  <si>
    <t>WANDALEX</t>
  </si>
  <si>
    <t>PLWNDLX00024</t>
  </si>
  <si>
    <t>WARIMPEX</t>
  </si>
  <si>
    <t>AT0000827209</t>
  </si>
  <si>
    <t>WASKO</t>
  </si>
  <si>
    <t>PLHOGA000041</t>
  </si>
  <si>
    <t>WAWEL</t>
  </si>
  <si>
    <t>PLWAWEL00013</t>
  </si>
  <si>
    <t>WDMCP</t>
  </si>
  <si>
    <t>PLWDMCP00013</t>
  </si>
  <si>
    <t>WESTAISIC</t>
  </si>
  <si>
    <t>LU0627170920</t>
  </si>
  <si>
    <t>WIELTON</t>
  </si>
  <si>
    <t>PLWELTN00012</t>
  </si>
  <si>
    <t>WIKANA</t>
  </si>
  <si>
    <t>PLELPO000016</t>
  </si>
  <si>
    <t>WILBO</t>
  </si>
  <si>
    <t>PLWILBO00019</t>
  </si>
  <si>
    <t>WINVEST</t>
  </si>
  <si>
    <t>PLARIEL00046</t>
  </si>
  <si>
    <t>WISTIL</t>
  </si>
  <si>
    <t>PLWSTIL00012</t>
  </si>
  <si>
    <t>WOJAS</t>
  </si>
  <si>
    <t>PLWOJAS00014</t>
  </si>
  <si>
    <t>WORKSERV</t>
  </si>
  <si>
    <t>PLWRKSR00019</t>
  </si>
  <si>
    <t>YAWAL</t>
  </si>
  <si>
    <t>PLYAWAL00058</t>
  </si>
  <si>
    <t>ZAMET</t>
  </si>
  <si>
    <t>PLZAMET00010</t>
  </si>
  <si>
    <t>ZASTAL</t>
  </si>
  <si>
    <t>PLZSTAL00012</t>
  </si>
  <si>
    <t>ZEPAK</t>
  </si>
  <si>
    <t>PLZEPAK00012</t>
  </si>
  <si>
    <t>ZETKAMA</t>
  </si>
  <si>
    <t>PLZTKMA00017</t>
  </si>
  <si>
    <t>ZPUE</t>
  </si>
  <si>
    <t>PLZPUE000012</t>
  </si>
  <si>
    <t>ZREMB</t>
  </si>
  <si>
    <t>PLZBMZC00019</t>
  </si>
  <si>
    <t>ZUE</t>
  </si>
  <si>
    <t>PLZUE0000015</t>
  </si>
  <si>
    <t>ZYWIEC</t>
  </si>
  <si>
    <t>PLZYWIC00016</t>
  </si>
  <si>
    <t>sredni kurs</t>
  </si>
  <si>
    <t>KRAJOWE</t>
  </si>
  <si>
    <t>ZAGRANICZNE</t>
  </si>
  <si>
    <t>KRAOJWA</t>
  </si>
  <si>
    <t>KRAJOWA</t>
  </si>
  <si>
    <t>OBROTY KRAJOWYCH</t>
  </si>
  <si>
    <t>OBROTY ZAGRANICZNYCH</t>
  </si>
  <si>
    <t xml:space="preserve"> ŁĄCZNE OBROTY</t>
  </si>
  <si>
    <t>UDZIAŁ SPÓŁEK KRAJOWYCH</t>
  </si>
  <si>
    <t>NALEŻ DO WIG</t>
  </si>
  <si>
    <t>WARTOŚĆ RYNKOWA WIG</t>
  </si>
  <si>
    <t>DZIEN</t>
  </si>
  <si>
    <t>M</t>
  </si>
  <si>
    <t>WIG</t>
  </si>
  <si>
    <t>DZIEŃ</t>
  </si>
  <si>
    <t>Etykiety wierszy</t>
  </si>
  <si>
    <t>Suma końcowa</t>
  </si>
  <si>
    <t>Etykiety kolumn</t>
  </si>
  <si>
    <t>Suma z kurs_zamkniecia</t>
  </si>
  <si>
    <t>NAZWA</t>
  </si>
  <si>
    <t>Warto kupić:</t>
  </si>
  <si>
    <t>Warto sprzedać:</t>
  </si>
  <si>
    <t>Warto obesrwować:</t>
  </si>
  <si>
    <t>95.1</t>
  </si>
  <si>
    <t>95.2</t>
  </si>
  <si>
    <t>95.3</t>
  </si>
  <si>
    <t>95.4</t>
  </si>
  <si>
    <t>95.5</t>
  </si>
  <si>
    <t>M:</t>
  </si>
  <si>
    <t>WIG:</t>
  </si>
  <si>
    <t>ZMIANA 22</t>
  </si>
  <si>
    <t>ZMIANA 23</t>
  </si>
  <si>
    <t>KUPIĆ</t>
  </si>
  <si>
    <t>SPRZEDAĆ</t>
  </si>
  <si>
    <t>CZEKAĆ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</si>
</sst>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65" formatCode="#,##0.00\ &quot;zł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0" fontId="3" fillId="3" borderId="0" xfId="0" applyFont="1" applyFill="1"/>
    <xf numFmtId="14" fontId="3" fillId="3" borderId="0" xfId="0" applyNumberFormat="1" applyFont="1" applyFill="1"/>
    <xf numFmtId="0" fontId="2" fillId="2" borderId="0" xfId="3"/>
  </cellXfs>
  <cellStyles count="4">
    <cellStyle name="Neutralny" xfId="3" builtinId="28"/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72.639670370372" createdVersion="5" refreshedVersion="5" minRefreshableVersion="3" recordCount="1411">
  <cacheSource type="worksheet">
    <worksheetSource ref="A1:D1048576" sheet="Arkusz1"/>
  </cacheSource>
  <cacheFields count="4">
    <cacheField name="data" numFmtId="0">
      <sharedItems containsNonDate="0" containsDate="1" containsString="0" containsBlank="1" minDate="2015-01-21T00:00:00" maxDate="2015-01-24T00:00:00" count="4">
        <d v="2015-01-21T00:00:00"/>
        <d v="2015-01-22T00:00:00"/>
        <d v="2015-01-23T00:00:00"/>
        <m/>
      </sharedItems>
    </cacheField>
    <cacheField name="nazwa" numFmtId="0">
      <sharedItems containsBlank="1" count="471">
        <s v="06MAGNA"/>
        <s v="08OCTAVA"/>
        <s v="4FUNMEDIA"/>
        <s v="ABCDATA"/>
        <s v="ABMSOLID"/>
        <s v="ABPL"/>
        <s v="ACAUTOGAZ"/>
        <s v="ACE"/>
        <s v="ACTION"/>
        <s v="ADVADIS"/>
        <s v="AGORA"/>
        <s v="AGROTON"/>
        <s v="AGROWILL"/>
        <s v="ALCHEMIA"/>
        <s v="ALIOR"/>
        <s v="ALMA"/>
        <s v="ALTA"/>
        <s v="ALTERCO"/>
        <s v="ALTUSTFI"/>
        <s v="ALUMETAL"/>
        <s v="AMBRA"/>
        <s v="AMICA"/>
        <s v="AMPLI"/>
        <s v="AMREST"/>
        <s v="APATOR"/>
        <s v="APLISENS"/>
        <s v="ARCTIC"/>
        <s v="ARCUS"/>
        <s v="ARTERIA"/>
        <s v="ASBIS"/>
        <s v="ASSECOBS"/>
        <s v="ASSECOPOL"/>
        <s v="ASSECOSEE"/>
        <s v="ASSECOSLO"/>
        <s v="ASTARTA"/>
        <s v="ATENDE"/>
        <s v="ATLANTAPL"/>
        <s v="ATLANTIS"/>
        <s v="ATLASEST"/>
        <s v="ATM"/>
        <s v="ATMGRUPA"/>
        <s v="ATREM"/>
        <s v="AVIAAML"/>
        <s v="AVIASG"/>
        <s v="AWBUD"/>
        <s v="B3SYSTEM"/>
        <s v="BAKALLAND"/>
        <s v="BALTONA"/>
        <s v="BANKBPH"/>
        <s v="BBIDEV"/>
        <s v="BEDZIN"/>
        <s v="BENEFIT"/>
        <s v="BERLING"/>
        <s v="BEST"/>
        <s v="BETACOM"/>
        <s v="BGZ"/>
        <s v="BIOTON"/>
        <s v="BIPROMET"/>
        <s v="BLACKLION"/>
        <s v="BMPAG"/>
        <s v="BNPPL"/>
        <s v="BOGDANKA"/>
        <s v="BORYSZEW"/>
        <s v="BOS"/>
        <s v="BOWIM"/>
        <s v="BRIJU"/>
        <s v="BSCDRUK"/>
        <s v="BUDIMEX"/>
        <s v="BUDOPOL"/>
        <s v="BUMECH"/>
        <s v="BUWOG"/>
        <s v="BYTOM"/>
        <s v="BZWBK"/>
        <s v="CALATRAVA"/>
        <s v="CAMMEDIA"/>
        <s v="CAPITAL"/>
        <s v="CASHFLOW"/>
        <s v="CCC"/>
        <s v="CCENERGY"/>
        <s v="CDPROJEKT"/>
        <s v="CDRL"/>
        <s v="CELTIC"/>
        <s v="CEZ"/>
        <s v="CHEMOS"/>
        <s v="CIECH"/>
        <s v="CIGAMES"/>
        <s v="CNT"/>
        <s v="COALENERG"/>
        <s v="COGNOR"/>
        <s v="COLIAN"/>
        <s v="COMARCH"/>
        <s v="COMP"/>
        <s v="COMPERIA"/>
        <s v="CORMAY"/>
        <s v="CPGROUP"/>
        <s v="CUBEITG"/>
        <s v="CYFRPLSAT"/>
        <s v="CZTOREBKA"/>
        <s v="DEBICA"/>
        <s v="DECORA"/>
        <s v="DELKO"/>
        <s v="DGA"/>
        <s v="DMWDM"/>
        <s v="DOMDEV"/>
        <s v="DRAGOWSKI"/>
        <s v="DREWEX"/>
        <s v="DROP"/>
        <s v="DROZAPOL"/>
        <s v="DSS"/>
        <s v="DTP"/>
        <s v="DUDA"/>
        <s v="DUON"/>
        <s v="ECARD"/>
        <s v="ECHO"/>
        <s v="EDINVEST"/>
        <s v="EFEKT"/>
        <s v="EFH"/>
        <s v="EKANCELAR"/>
        <s v="EKOEXPORT"/>
        <s v="ELBUDOWA"/>
        <s v="ELEKTROTI"/>
        <s v="ELEMENTAL"/>
        <s v="ELKOP"/>
        <s v="ELZAB"/>
        <s v="EMCINSMED"/>
        <s v="EMPERIA"/>
        <s v="ENAP"/>
        <s v="ENEA"/>
        <s v="ENELMED"/>
        <s v="ENERGA"/>
        <s v="ENERGOINS"/>
        <s v="ERBUD"/>
        <s v="ERG"/>
        <s v="ERGIS"/>
        <s v="ESSYSTEM"/>
        <s v="ESTAR"/>
        <s v="EUCO"/>
        <s v="EUIMPLANT"/>
        <s v="EUROCASH"/>
        <s v="EUROHOLD"/>
        <s v="EUROTEL"/>
        <s v="EXILLON"/>
        <s v="FAM"/>
        <s v="FAMUR"/>
        <s v="FARMACOL"/>
        <s v="FASING"/>
        <s v="FASTFIN"/>
        <s v="FEERUM"/>
        <s v="FENGHUA"/>
        <s v="FERRO"/>
        <s v="FERRUM"/>
        <s v="FON"/>
        <s v="FORTE"/>
        <s v="FORTUNA"/>
        <s v="FOTA"/>
        <s v="GANT"/>
        <s v="GETIN"/>
        <s v="GETINOBLE"/>
        <s v="GINOROSSI"/>
        <s v="GLCOSMED"/>
        <s v="GLOBCITYHD"/>
        <s v="GORENJE"/>
        <s v="GPW"/>
        <s v="GRAAL"/>
        <s v="GRAJEWO"/>
        <s v="GREMMEDIA"/>
        <s v="GROCLIN"/>
        <s v="GRUPAAZOTY"/>
        <s v="GTC"/>
        <s v="HANDLOWY"/>
        <s v="HARPER"/>
        <s v="HAWE"/>
        <s v="HELIO"/>
        <s v="HERKULES"/>
        <s v="HUTMEN"/>
        <s v="HYDROTOR"/>
        <s v="HYPERION"/>
        <s v="IDEON"/>
        <s v="IDMSA"/>
        <s v="IFCAPITAL"/>
        <s v="IFSA"/>
        <s v="IIAAV"/>
        <s v="IMCOMPANY"/>
        <s v="IMMOBILE"/>
        <s v="IMPEL"/>
        <s v="IMPERA"/>
        <s v="IMPEXMET"/>
        <s v="IMS"/>
        <s v="INC"/>
        <s v="INDYGO"/>
        <s v="INDYKPOL"/>
        <s v="INGBSK"/>
        <s v="INPRO"/>
        <s v="INSTALKRK"/>
        <s v="INTAKUS"/>
        <s v="INTEGERPL"/>
        <s v="INTERAOLT"/>
        <s v="INTERBUD"/>
        <s v="INTERCARS"/>
        <s v="INTERFERI"/>
        <s v="INTERSPPL"/>
        <s v="INTROL"/>
        <s v="INVENTUM"/>
        <s v="INVISTA"/>
        <s v="IPOPEMA"/>
        <s v="IQP"/>
        <s v="IVMX"/>
        <s v="IZOLACJA"/>
        <s v="IZOSTAL"/>
        <s v="JHMDEV"/>
        <s v="JJAUTO"/>
        <s v="JSW"/>
        <s v="JUPITER"/>
        <s v="JWCONSTR"/>
        <s v="K2INTERNT"/>
        <s v="KANIA"/>
        <s v="KBDOM"/>
        <s v="KCI"/>
        <s v="KDMSHIPNG"/>
        <s v="KERDOS"/>
        <s v="KERNEL"/>
        <s v="KETY"/>
        <s v="KGHM"/>
        <s v="KINOPOL"/>
        <s v="KOFOLA"/>
        <s v="KOGENERA"/>
        <s v="KOMPAP"/>
        <s v="KOMPUTRON"/>
        <s v="KONSSTALI"/>
        <s v="KOPEX"/>
        <s v="KPPD"/>
        <s v="KRAKCHEM"/>
        <s v="KREC"/>
        <s v="KREDYTIN"/>
        <s v="KREZUS"/>
        <s v="KRKA"/>
        <s v="KRUK"/>
        <s v="KRUSZWICA"/>
        <s v="KSGAGRO"/>
        <s v="LCCORP"/>
        <s v="LENA"/>
        <s v="LENTEX"/>
        <s v="LIBET"/>
        <s v="LIVECHAT"/>
        <s v="LOTOS"/>
        <s v="LPP"/>
        <s v="LSISOFT"/>
        <s v="LUBAWA"/>
        <s v="MABION"/>
        <s v="MAGELLAN"/>
        <s v="MAKARONPL"/>
        <s v="MARVIPOL"/>
        <s v="MBANK"/>
        <s v="MCI"/>
        <s v="MCLOGIC"/>
        <s v="MEDIATEL"/>
        <s v="MEDICALG"/>
        <s v="MEGARON"/>
        <s v="MENNICA"/>
        <s v="MERCATOR"/>
        <s v="MERCOR"/>
        <s v="MEWA"/>
        <s v="MEXPOLSKA"/>
        <s v="MFO"/>
        <s v="MIDAS"/>
        <s v="MILKILAND"/>
        <s v="MILLENNIUM"/>
        <s v="MIRACULUM"/>
        <s v="MIRBUD"/>
        <s v="MIT"/>
        <s v="MLPGROUP"/>
        <s v="MNI"/>
        <s v="MOBRUK"/>
        <s v="MOJ"/>
        <s v="MOL"/>
        <s v="MONNARI"/>
        <s v="MOSTALPLC"/>
        <s v="MOSTALWAR"/>
        <s v="MOSTALZAB"/>
        <s v="MSXRESOUR"/>
        <s v="MUZA"/>
        <s v="MWTRADE"/>
        <s v="NETIA"/>
        <s v="NETMEDIA"/>
        <s v="NEUCA"/>
        <s v="NEWAG"/>
        <s v="NEWWORLDR"/>
        <s v="NFIEMF"/>
        <s v="NOKAUT"/>
        <s v="NORTCOAST"/>
        <s v="NOVITA"/>
        <s v="NOWAGALA"/>
        <s v="NTTSYSTEM"/>
        <s v="ODLEWNIE"/>
        <s v="OLYMPIC"/>
        <s v="ONE2ONE"/>
        <s v="OPENFIN"/>
        <s v="OPONEO.PL"/>
        <s v="OPTEAM"/>
        <s v="ORANGEPL"/>
        <s v="ORBIS"/>
        <s v="ORCOGROUP"/>
        <s v="ORZBIALY"/>
        <s v="OTLOG"/>
        <s v="OTMUCHOW"/>
        <s v="OVOSTAR"/>
        <s v="PAGED"/>
        <s v="PAMAPOL"/>
        <s v="PANOVA"/>
        <s v="PATENTUS"/>
        <s v="PBG"/>
        <s v="PBOANIOLA"/>
        <s v="PBSFINANSE"/>
        <s v="PCCEXOL"/>
        <s v="PCCINTER"/>
        <s v="PCCROKITA"/>
        <s v="PCGUARD"/>
        <s v="PCM"/>
        <s v="PEGAS"/>
        <s v="PEIXIN"/>
        <s v="PEKAES"/>
        <s v="PEKAO"/>
        <s v="PELION"/>
        <s v="PEMUG"/>
        <s v="PEP"/>
        <s v="PEPEES"/>
        <s v="PETROLINV"/>
        <s v="PGE"/>
        <s v="PGNIG"/>
        <s v="PGODLEW"/>
        <s v="PHN"/>
        <s v="PKNORLEN"/>
        <s v="PKOBP"/>
        <s v="PKPCARGO"/>
        <s v="PLASTBOX"/>
        <s v="PLAZACNTR"/>
        <s v="POINTGROUP"/>
        <s v="POLCOLORIT"/>
        <s v="POLICE"/>
        <s v="POLIMEXMS"/>
        <s v="POLMED"/>
        <s v="POLNA"/>
        <s v="POLNORD"/>
        <s v="POLWAX"/>
        <s v="POZBUD"/>
        <s v="PPG"/>
        <s v="PRAGMAFA"/>
        <s v="PRAGMAINK"/>
        <s v="PRESCO"/>
        <s v="PRIMAMODA"/>
        <s v="PROCAD"/>
        <s v="PROCHEM"/>
        <s v="PROCHNIK"/>
        <s v="PROJPRZEM"/>
        <s v="PROTEKTOR"/>
        <s v="PROVIDENT"/>
        <s v="PTI"/>
        <s v="PULAWY"/>
        <s v="PWRMEDIA"/>
        <s v="PZU"/>
        <s v="QUANTUM"/>
        <s v="QUERCUS"/>
        <s v="QUMAK"/>
        <s v="RADPOL"/>
        <s v="RAFAKO"/>
        <s v="RAFAMET"/>
        <s v="RAINBOW"/>
        <s v="RANKPROGR"/>
        <s v="RAWLPLUG"/>
        <s v="REDAN"/>
        <s v="REDWOOD"/>
        <s v="REGNON"/>
        <s v="REINHOLD"/>
        <s v="RELPOL"/>
        <s v="REMAK"/>
        <s v="RESBUD"/>
        <s v="ROBYG"/>
        <s v="RONSON"/>
        <s v="ROPCZYCE"/>
        <s v="ROVESE"/>
        <s v="RUBICON"/>
        <s v="SADOVAYA"/>
        <s v="SANOK"/>
        <s v="SANTANDER"/>
        <s v="SANWIL"/>
        <s v="SCOPAK"/>
        <s v="SECOGROUP"/>
        <s v="SEKO"/>
        <s v="SELENAFM"/>
        <s v="SELVITA"/>
        <s v="SERINUS"/>
        <s v="SFINKS"/>
        <s v="SILVANO"/>
        <s v="SIMPLE"/>
        <s v="SKARBIEC"/>
        <s v="SKOK"/>
        <s v="SKOTAN"/>
        <s v="SKYLINE"/>
        <s v="SKYSTONE"/>
        <s v="SMT"/>
        <s v="SNIEZKA"/>
        <s v="SOBIESKI"/>
        <s v="SOLAR"/>
        <s v="SONEL"/>
        <s v="SOPHARMA"/>
        <s v="STALEXP"/>
        <s v="STALPROD"/>
        <s v="STALPROFI"/>
        <s v="STAPORKOW"/>
        <s v="STARHEDGE"/>
        <s v="SUWARY"/>
        <s v="SWISSMED"/>
        <s v="SYGNITY"/>
        <s v="SYNEKTIK"/>
        <s v="SYNTHOS"/>
        <s v="TALANX"/>
        <s v="TALEX"/>
        <s v="TARCZYNSKI"/>
        <s v="TATRY"/>
        <s v="TAURONPE"/>
        <s v="TELEPOLSKA"/>
        <s v="TELL"/>
        <s v="TERESA"/>
        <s v="TERMOREX"/>
        <s v="TESGAS"/>
        <s v="TFONE"/>
        <s v="TIM"/>
        <s v="TORPOL"/>
        <s v="TOYA"/>
        <s v="TRAKCJA"/>
        <s v="TRANSPOL"/>
        <s v="TRAVELPL"/>
        <s v="TRITON"/>
        <s v="TVN"/>
        <s v="ULMA"/>
        <s v="UNIBEP"/>
        <s v="UNICREDIT"/>
        <s v="UNIMA"/>
        <s v="URSUS"/>
        <s v="VANTAGE"/>
        <s v="VARIANT"/>
        <s v="VIGOSYS"/>
        <s v="VINDEXUS"/>
        <s v="VISTAL"/>
        <s v="VISTULA"/>
        <s v="VOTUM"/>
        <s v="VOXEL"/>
        <s v="WADEX"/>
        <s v="WANDALEX"/>
        <s v="WARIMPEX"/>
        <s v="WASKO"/>
        <s v="WAWEL"/>
        <s v="WDMCP"/>
        <s v="WESTAISIC"/>
        <s v="WIELTON"/>
        <s v="WIKANA"/>
        <s v="WILBO"/>
        <s v="WINVEST"/>
        <s v="WISTIL"/>
        <s v="WOJAS"/>
        <s v="WORKSERV"/>
        <s v="YAWAL"/>
        <s v="ZAMET"/>
        <s v="ZASTAL"/>
        <s v="ZEPAK"/>
        <s v="ZETKAMA"/>
        <s v="ZPUE"/>
        <s v="ZREMB"/>
        <s v="ZUE"/>
        <s v="ZYWIEC"/>
        <m/>
      </sharedItems>
    </cacheField>
    <cacheField name="ISIN" numFmtId="0">
      <sharedItems containsBlank="1"/>
    </cacheField>
    <cacheField name="kurs_zamkniecia" numFmtId="165">
      <sharedItems containsString="0" containsBlank="1" containsNumber="1" minValue="0.01" maxValue="7749" count="857">
        <n v="2.09"/>
        <n v="0.79"/>
        <n v="5.8"/>
        <n v="3.37"/>
        <n v="0.3"/>
        <n v="32.5"/>
        <n v="27.5"/>
        <n v="8.24"/>
        <n v="44.89"/>
        <n v="0.01"/>
        <n v="7.95"/>
        <n v="1.37"/>
        <n v="1"/>
        <n v="5.08"/>
        <n v="79.790000000000006"/>
        <n v="14.14"/>
        <n v="2.1"/>
        <n v="0.64"/>
        <n v="9"/>
        <n v="44.4"/>
        <n v="8.06"/>
        <n v="99"/>
        <n v="0.26"/>
        <n v="104.5"/>
        <n v="35.479999999999997"/>
        <n v="12.3"/>
        <n v="4.88"/>
        <n v="1.47"/>
        <n v="14.55"/>
        <n v="1.94"/>
        <n v="12.95"/>
        <n v="52.98"/>
        <n v="8.3000000000000007"/>
        <n v="15.56"/>
        <n v="26"/>
        <n v="2.42"/>
        <n v="6.79"/>
        <n v="0.98"/>
        <n v="1.04"/>
        <n v="10.85"/>
        <n v="3.13"/>
        <n v="4.33"/>
        <n v="7.23"/>
        <n v="20.7"/>
        <n v="3"/>
        <n v="2.48"/>
        <n v="2.77"/>
        <n v="7.19"/>
        <n v="43.5"/>
        <n v="1.1399999999999999"/>
        <n v="304.5"/>
        <n v="3.79"/>
        <n v="27.9"/>
        <n v="11"/>
        <n v="79.95"/>
        <n v="4"/>
        <n v="3.49"/>
        <n v="1.2"/>
        <n v="2.81"/>
        <n v="61"/>
        <n v="99.4"/>
        <n v="5.46"/>
        <n v="36.64"/>
        <n v="1.52"/>
        <n v="15.25"/>
        <n v="25.7"/>
        <n v="151.69999999999999"/>
        <n v="0.05"/>
        <n v="1.24"/>
        <n v="73.36"/>
        <n v="1.69"/>
        <n v="339"/>
        <n v="1.06"/>
        <n v="4.2"/>
        <n v="2.4900000000000002"/>
        <n v="0.42"/>
        <n v="146"/>
        <n v="0.06"/>
        <n v="16.04"/>
        <n v="17.649999999999999"/>
        <n v="5.19"/>
        <n v="89.56"/>
        <n v="1.05"/>
        <n v="46.8"/>
        <n v="8.02"/>
        <n v="8.25"/>
        <n v="0.7"/>
        <n v="3.56"/>
        <n v="103.2"/>
        <n v="53.49"/>
        <n v="20.52"/>
        <n v="3.11"/>
        <n v="4.1500000000000004"/>
        <n v="4.4000000000000004"/>
        <n v="22.98"/>
        <n v="2.2000000000000002"/>
        <n v="89.75"/>
        <n v="6.25"/>
        <n v="4.8899999999999997"/>
        <n v="6.28"/>
        <n v="0.72"/>
        <n v="48.1"/>
        <n v="2.8"/>
        <n v="0.21"/>
        <n v="1.82"/>
        <n v="3.35"/>
        <n v="0.28000000000000003"/>
        <n v="3.97"/>
        <n v="7.25"/>
        <n v="1.92"/>
        <n v="1.66"/>
        <n v="6.5"/>
        <n v="2.2400000000000002"/>
        <n v="15"/>
        <n v="0.17"/>
        <n v="26.86"/>
        <n v="81"/>
        <n v="10.71"/>
        <n v="3.36"/>
        <n v="1.45"/>
        <n v="15.2"/>
        <n v="13.18"/>
        <n v="49.63"/>
        <n v="1.03"/>
        <n v="16.43"/>
        <n v="11.55"/>
        <n v="22.19"/>
        <n v="10.8"/>
        <n v="25.2"/>
        <n v="16.57"/>
        <n v="4.12"/>
        <n v="2.36"/>
        <n v="25.71"/>
        <n v="35.35"/>
        <n v="2.17"/>
        <n v="13.54"/>
        <n v="7.14"/>
        <n v="0.43"/>
        <n v="3.26"/>
        <n v="51"/>
        <n v="18.489999999999998"/>
        <n v="16.25"/>
        <n v="8.81"/>
        <n v="4.6399999999999997"/>
        <n v="0.92"/>
        <n v="50"/>
        <n v="18.73"/>
        <n v="0.86"/>
        <n v="0.33"/>
        <n v="1.98"/>
        <n v="1.77"/>
        <n v="3.4"/>
        <n v="6.89"/>
        <n v="41.95"/>
        <n v="24.3"/>
        <n v="43.4"/>
        <n v="17.05"/>
        <n v="30.5"/>
        <n v="1.51"/>
        <n v="9.8000000000000007"/>
        <n v="71.989999999999995"/>
        <n v="4.8"/>
        <n v="103.5"/>
        <n v="3.3"/>
        <n v="1.83"/>
        <n v="4.87"/>
        <n v="3.15"/>
        <n v="5.01"/>
        <n v="31.24"/>
        <n v="0.02"/>
        <n v="0.1"/>
        <n v="1.0900000000000001"/>
        <n v="0.99"/>
        <n v="9.01"/>
        <n v="5.9"/>
        <n v="29.9"/>
        <n v="1.56"/>
        <n v="2.63"/>
        <n v="1.73"/>
        <n v="0.76"/>
        <n v="56.85"/>
        <n v="137.9"/>
        <n v="3.5"/>
        <n v="16.14"/>
        <n v="12.97"/>
        <n v="159.94999999999999"/>
        <n v="18.440000000000001"/>
        <n v="204"/>
        <n v="9.0500000000000007"/>
        <n v="0.08"/>
        <n v="4.07"/>
        <n v="0.83"/>
        <n v="3.34"/>
        <n v="1.62"/>
        <n v="5"/>
        <n v="1.93"/>
        <n v="22"/>
        <n v="20.89"/>
        <n v="0.28999999999999998"/>
        <n v="2.6"/>
        <n v="9.65"/>
        <n v="2.87"/>
        <n v="6.66"/>
        <n v="1.22"/>
        <n v="33.4"/>
        <n v="271"/>
        <n v="107.5"/>
        <n v="12.64"/>
        <n v="39.24"/>
        <n v="51.75"/>
        <n v="7.38"/>
        <n v="7.6"/>
        <n v="20.98"/>
        <n v="10.73"/>
        <n v="29.25"/>
        <n v="3.84"/>
        <n v="9.3800000000000008"/>
        <n v="19.14"/>
        <n v="3.33"/>
        <n v="260"/>
        <n v="115"/>
        <n v="52"/>
        <n v="1.1000000000000001"/>
        <n v="4.22"/>
        <n v="8.31"/>
        <n v="2.4500000000000002"/>
        <n v="27.4"/>
        <n v="24.38"/>
        <n v="7539"/>
        <n v="4.0999999999999996"/>
        <n v="1.07"/>
        <n v="41.22"/>
        <n v="66.05"/>
        <n v="5.84"/>
        <n v="7.5"/>
        <n v="452.1"/>
        <n v="10.26"/>
        <n v="35.200000000000003"/>
        <n v="0.5"/>
        <n v="201.7"/>
        <n v="21"/>
        <n v="13.25"/>
        <n v="13.69"/>
        <n v="8.5"/>
        <n v="7.0000000000000007E-2"/>
        <n v="10.52"/>
        <n v="0.56000000000000005"/>
        <n v="1.54"/>
        <n v="7.09"/>
        <n v="1.5"/>
        <n v="1.34"/>
        <n v="0.16"/>
        <n v="33.799999999999997"/>
        <n v="1.46"/>
        <n v="10"/>
        <n v="149.9"/>
        <n v="12.5"/>
        <n v="10.5"/>
        <n v="6.13"/>
        <n v="2.16"/>
        <n v="1.64"/>
        <n v="3.05"/>
        <n v="17.5"/>
        <n v="5.59"/>
        <n v="4.92"/>
        <n v="244.45"/>
        <n v="23.7"/>
        <n v="4.28"/>
        <n v="3.87"/>
        <n v="49.2"/>
        <n v="1.1499999999999999"/>
        <n v="2.0699999999999998"/>
        <n v="7.05"/>
        <n v="0.11"/>
        <n v="5.1100000000000003"/>
        <n v="7.78"/>
        <n v="41"/>
        <n v="6.15"/>
        <n v="226.5"/>
        <n v="8.2100000000000009"/>
        <n v="73.5"/>
        <n v="47.5"/>
        <n v="3.8"/>
        <n v="3.23"/>
        <n v="37.44"/>
        <n v="0.22"/>
        <n v="50.95"/>
        <n v="100"/>
        <n v="7.3"/>
        <n v="178"/>
        <n v="87.39"/>
        <n v="0.49"/>
        <n v="29.99"/>
        <n v="19.190000000000001"/>
        <n v="4.3899999999999997"/>
        <n v="5.2"/>
        <n v="25.1"/>
        <n v="53"/>
        <n v="33.17"/>
        <n v="88.4"/>
        <n v="2.4700000000000002"/>
        <n v="0.2"/>
        <n v="2.25"/>
        <n v="17.399999999999999"/>
        <n v="0.09"/>
        <n v="2.11"/>
        <n v="26.65"/>
        <n v="16.079999999999998"/>
        <n v="4.4400000000000004"/>
        <n v="13"/>
        <n v="15.05"/>
        <n v="2.83"/>
        <n v="1.1299999999999999"/>
        <n v="16.2"/>
        <n v="5.88"/>
        <n v="2.94"/>
        <n v="23.75"/>
        <n v="14.58"/>
        <n v="139"/>
        <n v="1.19"/>
        <n v="485.5"/>
        <n v="6.47"/>
        <n v="12.8"/>
        <n v="8.0299999999999994"/>
        <n v="5.97"/>
        <n v="16.309999999999999"/>
        <n v="18.350000000000001"/>
        <n v="2.1800000000000002"/>
        <n v="6.41"/>
        <n v="5.75"/>
        <n v="0.04"/>
        <n v="0.69"/>
        <n v="5.85"/>
        <n v="12.1"/>
        <n v="2.38"/>
        <n v="16.3"/>
        <n v="1.41"/>
        <n v="1.72"/>
        <n v="53.55"/>
        <n v="25.35"/>
        <n v="0.19"/>
        <n v="1.9"/>
        <n v="23.41"/>
        <n v="6.2"/>
        <n v="16.54"/>
        <n v="15.75"/>
        <n v="1.88"/>
        <n v="5.26"/>
        <n v="9.5500000000000007"/>
        <n v="32.1"/>
        <n v="0.53"/>
        <n v="12.25"/>
        <n v="40.35"/>
        <n v="43"/>
        <n v="7.9"/>
        <n v="8.4"/>
        <n v="2.66"/>
        <n v="338.75"/>
        <n v="12.68"/>
        <n v="10.1"/>
        <n v="13.3"/>
        <n v="13.19"/>
        <n v="21.6"/>
        <n v="109"/>
        <n v="22.2"/>
        <n v="12.35"/>
        <n v="87"/>
        <n v="4.95"/>
        <n v="9.59"/>
        <n v="16.48"/>
        <n v="4.5"/>
        <n v="3.65"/>
        <n v="6.8"/>
        <n v="9.57"/>
        <n v="4.53"/>
        <n v="8.85"/>
        <n v="4.2699999999999996"/>
        <n v="3.96"/>
        <n v="1.95"/>
        <n v="17.48"/>
        <n v="56.69"/>
        <n v="8.59"/>
        <n v="23.4"/>
        <n v="2.67"/>
        <n v="1.63"/>
        <n v="193.5"/>
        <n v="4.29"/>
        <n v="9.15"/>
        <n v="1.97"/>
        <n v="9.1999999999999993"/>
        <n v="9.76"/>
        <n v="4.18"/>
        <n v="3.14"/>
        <n v="3.46"/>
        <n v="955"/>
        <n v="7.13"/>
        <n v="2"/>
        <n v="7.49"/>
        <n v="38.9"/>
        <n v="18"/>
        <n v="2.69"/>
        <n v="23.28"/>
        <n v="64.989999999999995"/>
        <n v="285"/>
        <n v="1.55"/>
        <n v="6.27"/>
        <n v="391"/>
        <n v="2.2599999999999998"/>
        <n v="3.43"/>
        <n v="34.99"/>
        <n v="27.51"/>
        <n v="8"/>
        <n v="45.85"/>
        <n v="8.1"/>
        <n v="84"/>
        <n v="14.15"/>
        <n v="2.08"/>
        <n v="9.1"/>
        <n v="45.7"/>
        <n v="99.5"/>
        <n v="108"/>
        <n v="35.17"/>
        <n v="14.89"/>
        <n v="13.2"/>
        <n v="54"/>
        <n v="16.02"/>
        <n v="26.5"/>
        <n v="2.5"/>
        <n v="6.87"/>
        <n v="11.19"/>
        <n v="7.24"/>
        <n v="2.5499999999999998"/>
        <n v="306.05"/>
        <n v="3.77"/>
        <n v="11.02"/>
        <n v="2.65"/>
        <n v="61.5"/>
        <n v="98.7"/>
        <n v="5.36"/>
        <n v="35.6"/>
        <n v="15.9"/>
        <n v="27.7"/>
        <n v="150"/>
        <n v="1.33"/>
        <n v="332.4"/>
        <n v="146.1"/>
        <n v="17"/>
        <n v="4.75"/>
        <n v="88.5"/>
        <n v="8.19"/>
        <n v="8.4700000000000006"/>
        <n v="0.71"/>
        <n v="1.36"/>
        <n v="3.6"/>
        <n v="105.85"/>
        <n v="54.45"/>
        <n v="20.9"/>
        <n v="3.38"/>
        <n v="4.5999999999999996"/>
        <n v="22.47"/>
        <n v="2.59"/>
        <n v="89.7"/>
        <n v="6.26"/>
        <n v="5.0599999999999996"/>
        <n v="46.65"/>
        <n v="2.85"/>
        <n v="7.17"/>
        <n v="6.54"/>
        <n v="2.2200000000000002"/>
        <n v="14.7"/>
        <n v="26.27"/>
        <n v="82"/>
        <n v="10.7"/>
        <n v="1.38"/>
        <n v="15.3"/>
        <n v="13.34"/>
        <n v="50.98"/>
        <n v="16.5"/>
        <n v="11.5"/>
        <n v="22.84"/>
        <n v="11.44"/>
        <n v="26.02"/>
        <n v="16.27"/>
        <n v="4.13"/>
        <n v="2.41"/>
        <n v="25.45"/>
        <n v="36.22"/>
        <n v="13.59"/>
        <n v="0.44"/>
        <n v="50.71"/>
        <n v="1.48"/>
        <n v="15.7"/>
        <n v="25.9"/>
        <n v="8.8000000000000007"/>
        <n v="4.55"/>
        <n v="0.93"/>
        <n v="49.5"/>
        <n v="0.85"/>
        <n v="0.35"/>
        <n v="1.81"/>
        <n v="6.83"/>
        <n v="42.2"/>
        <n v="24.99"/>
        <n v="16.95"/>
        <n v="29.7"/>
        <n v="11.49"/>
        <n v="71"/>
        <n v="106.65"/>
        <n v="1.89"/>
        <n v="5.03"/>
        <n v="3.29"/>
        <n v="5.14"/>
        <n v="31.28"/>
        <n v="3.07"/>
        <n v="2.61"/>
        <n v="0.77"/>
        <n v="136.05000000000001"/>
        <n v="16.399999999999999"/>
        <n v="167"/>
        <n v="18.649999999999999"/>
        <n v="206"/>
        <n v="4.0199999999999996"/>
        <n v="1.61"/>
        <n v="20"/>
        <n v="21.35"/>
        <n v="2.58"/>
        <n v="33"/>
        <n v="277"/>
        <n v="110"/>
        <n v="12.73"/>
        <n v="38"/>
        <n v="51.99"/>
        <n v="7.55"/>
        <n v="10.79"/>
        <n v="3.85"/>
        <n v="9.2799999999999994"/>
        <n v="3.31"/>
        <n v="112.9"/>
        <n v="53.88"/>
        <n v="1.1200000000000001"/>
        <n v="8.34"/>
        <n v="27.11"/>
        <n v="7749"/>
        <n v="40.9"/>
        <n v="66.180000000000007"/>
        <n v="451"/>
        <n v="10.199999999999999"/>
        <n v="35"/>
        <n v="0.47"/>
        <n v="200.9"/>
        <n v="13.86"/>
        <n v="13.55"/>
        <n v="0.56999999999999995"/>
        <n v="1.58"/>
        <n v="33.01"/>
        <n v="152.4"/>
        <n v="12.75"/>
        <n v="2.15"/>
        <n v="17.11"/>
        <n v="5.7"/>
        <n v="243.55"/>
        <n v="1.25"/>
        <n v="3.83"/>
        <n v="2.0499999999999998"/>
        <n v="2.9"/>
        <n v="9.98"/>
        <n v="5.3"/>
        <n v="7.81"/>
        <n v="40.81"/>
        <n v="8.36"/>
        <n v="73"/>
        <n v="48"/>
        <n v="1.6"/>
        <n v="0.27"/>
        <n v="37.69"/>
        <n v="0.23"/>
        <n v="7.58"/>
        <n v="181.8"/>
        <n v="85.32"/>
        <n v="29.89"/>
        <n v="19.45"/>
        <n v="4.46"/>
        <n v="5.4"/>
        <n v="52.71"/>
        <n v="33.35"/>
        <n v="88"/>
        <n v="17.600000000000001"/>
        <n v="2.21"/>
        <n v="27.2"/>
        <n v="16.350000000000001"/>
        <n v="5.93"/>
        <n v="23.99"/>
        <n v="14.48"/>
        <n v="140.85"/>
        <n v="500"/>
        <n v="6.44"/>
        <n v="12.79"/>
        <n v="6.03"/>
        <n v="6.45"/>
        <n v="0.67"/>
        <n v="16.45"/>
        <n v="54.19"/>
        <n v="26.95"/>
        <n v="1.74"/>
        <n v="23.5"/>
        <n v="16.28"/>
        <n v="15.6"/>
        <n v="1.02"/>
        <n v="3.44"/>
        <n v="12.4"/>
        <n v="41.31"/>
        <n v="43.59"/>
        <n v="343.9"/>
        <n v="12.7"/>
        <n v="10.31"/>
        <n v="2.39"/>
        <n v="0.24"/>
        <n v="4.0599999999999996"/>
        <n v="21.8"/>
        <n v="0.75"/>
        <n v="16.73"/>
        <n v="4.05"/>
        <n v="3.61"/>
        <n v="6.74"/>
        <n v="6.3"/>
        <n v="9.5"/>
        <n v="4.84"/>
        <n v="8.8699999999999992"/>
        <n v="4.68"/>
        <n v="56"/>
        <n v="24.4"/>
        <n v="193.45"/>
        <n v="4.3"/>
        <n v="9.24"/>
        <n v="2.0299999999999998"/>
        <n v="9.49"/>
        <n v="4.17"/>
        <n v="965"/>
        <n v="4.47"/>
        <n v="2.4"/>
        <n v="0.95"/>
        <n v="24.1"/>
        <n v="64.08"/>
        <n v="386"/>
        <n v="2.02"/>
        <n v="0.13"/>
        <n v="2.7"/>
        <n v="4.93"/>
        <n v="11.3"/>
        <n v="35.65"/>
        <n v="16.899999999999999"/>
        <n v="175.5"/>
        <n v="2.29"/>
        <n v="2.35"/>
        <n v="55.8"/>
        <n v="22.48"/>
        <n v="8.7899999999999991"/>
        <n v="1.28"/>
        <n v="28.4"/>
        <n v="18.5"/>
        <n v="9.7799999999999994"/>
        <n v="84.77"/>
        <n v="4.3499999999999996"/>
        <n v="105"/>
        <n v="4.24"/>
        <n v="5.5"/>
        <n v="24.62"/>
        <n v="24.69"/>
        <n v="8.1999999999999993"/>
        <n v="8.4499999999999993"/>
        <n v="0.8"/>
        <n v="6.1"/>
        <n v="108.8"/>
        <n v="1.44"/>
        <n v="11.4"/>
        <n v="8.35"/>
        <n v="23.3"/>
        <n v="211.5"/>
        <n v="508.65"/>
        <n v="8.69"/>
        <n v="212.95"/>
        <n v="1.43"/>
        <n v="55.75"/>
        <n v="353"/>
        <n v="41.98"/>
        <n v="46.19"/>
        <n v="19.2"/>
        <n v="2.19"/>
        <n v="14.65"/>
        <n v="16.649999999999999"/>
        <n v="12.94"/>
        <n v="13.4"/>
        <n v="48.4"/>
        <n v="2.44"/>
        <n v="280"/>
        <n v="36.5"/>
        <n v="16.96"/>
        <n v="154.69999999999999"/>
        <n v="8.77"/>
        <n v="13.04"/>
        <n v="466.2"/>
        <n v="13.6"/>
        <n v="6.39"/>
        <n v="32.15"/>
        <n v="1.08"/>
        <n v="982.05"/>
        <n v="6"/>
        <n v="6.42"/>
        <n v="3.08"/>
        <n v="25.86"/>
        <n v="26.67"/>
        <n v="44.5"/>
        <n v="232.05"/>
        <n v="14.9"/>
        <n v="16.64"/>
        <n v="7716"/>
        <n v="24.25"/>
        <n v="149.35"/>
        <n v="4.91"/>
        <n v="5.38"/>
        <n v="6.29"/>
        <n v="50.3"/>
        <n v="3.22"/>
        <n v="48.55"/>
        <n v="5.12"/>
        <n v="6.64"/>
        <n v="9.7899999999999991"/>
        <n v="2.5299999999999998"/>
        <n v="0.51"/>
        <n v="13.8"/>
        <n v="0.54"/>
        <n v="9.75"/>
        <n v="51.9"/>
        <n v="16.600000000000001"/>
        <n v="7.26"/>
        <n v="50.51"/>
        <n v="1.76"/>
        <n v="1.8"/>
        <n v="9.81"/>
        <n v="1.86"/>
        <n v="53.8"/>
        <n v="24.74"/>
        <n v="52.5"/>
        <n v="37.979999999999997"/>
        <n v="6.36"/>
        <n v="23.73"/>
        <n v="43.58"/>
        <n v="2.27"/>
        <n v="308.45"/>
        <n v="90.9"/>
        <n v="6.49"/>
        <n v="18.670000000000002"/>
        <n v="343.15"/>
        <n v="13.33"/>
        <n v="24"/>
        <n v="43.95"/>
        <n v="153.25"/>
        <n v="61.6"/>
        <n v="4.26"/>
        <n v="10.82"/>
        <n v="51.4"/>
        <n v="19.29"/>
        <n v="2.68"/>
        <n v="2.82"/>
        <n v="108.25"/>
        <n v="45.2"/>
        <n v="3.28"/>
        <n v="18.11"/>
        <n v="53.31"/>
        <n v="179"/>
        <n v="16.22"/>
        <n v="30.65"/>
        <n v="4.1399999999999997"/>
        <n v="8.2899999999999991"/>
        <n v="27.6"/>
        <n v="33.9"/>
        <n v="81.22"/>
        <n v="18.760000000000002"/>
        <n v="66.150000000000006"/>
        <n v="41.27"/>
        <n v="8.6"/>
        <n v="16.55"/>
        <n v="72"/>
        <n v="284.89999999999998"/>
        <n v="12.29"/>
        <n v="53.5"/>
        <n v="9.99"/>
        <n v="7.48"/>
        <n v="7.37"/>
        <n v="13.67"/>
        <n v="6.78"/>
        <n v="27.35"/>
        <n v="5.45"/>
        <n v="88.2"/>
        <n v="193"/>
        <n v="3.55"/>
        <n v="3.45"/>
        <n v="64.790000000000006"/>
        <n v="2.99"/>
        <n v="5.95"/>
        <n v="8.82"/>
        <n v="22.9"/>
        <n v="2.62"/>
        <n v="10.65"/>
        <n v="6.85"/>
        <n v="1.71"/>
        <n v="5.05"/>
        <n v="19.07"/>
        <n v="4.3600000000000003"/>
        <n v="7.18"/>
        <n v="1.4"/>
        <n v="9.31"/>
        <n v="35.21"/>
        <n v="2.4300000000000002"/>
        <n v="1.21"/>
        <n v="20.51"/>
        <n v="14.85"/>
        <n v="41.53"/>
        <n v="242"/>
        <n v="1.96"/>
        <n v="136.5"/>
        <n v="9.4499999999999993"/>
        <n v="10.39"/>
        <n v="6.4"/>
        <n v="6.71"/>
        <n v="88.3"/>
        <n v="12.06"/>
        <n v="2.89"/>
        <n v="113"/>
        <n v="12.45"/>
        <n v="12.56"/>
        <n v="11.31"/>
        <n v="85.56"/>
        <n v="0.9"/>
        <n v="10.29"/>
        <n v="1.31"/>
        <n v="6.11"/>
        <n v="20.399999999999999"/>
        <n v="1.65"/>
        <n v="16.170000000000002"/>
        <n v="7"/>
        <n v="32.479999999999997"/>
        <n v="4.78"/>
        <n v="46.7"/>
        <n v="17.8"/>
        <n v="15.82"/>
        <n v="7.35"/>
        <n v="11.6"/>
        <n v="9.35"/>
        <n v="1.39"/>
        <n v="2.14"/>
        <n v="25"/>
        <n v="3.1"/>
        <n v="36.19"/>
        <n v="5.0999999999999996"/>
        <n v="0.140000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1">
  <r>
    <x v="0"/>
    <x v="0"/>
    <s v="PLNFI0600010"/>
    <x v="0"/>
  </r>
  <r>
    <x v="0"/>
    <x v="1"/>
    <s v="PLNFI0800016"/>
    <x v="1"/>
  </r>
  <r>
    <x v="0"/>
    <x v="2"/>
    <s v="PL4FNMD00013"/>
    <x v="2"/>
  </r>
  <r>
    <x v="0"/>
    <x v="3"/>
    <s v="PLABCDT00014"/>
    <x v="3"/>
  </r>
  <r>
    <x v="0"/>
    <x v="4"/>
    <s v="PLABMSD00015"/>
    <x v="4"/>
  </r>
  <r>
    <x v="0"/>
    <x v="5"/>
    <s v="PLAB00000019"/>
    <x v="5"/>
  </r>
  <r>
    <x v="0"/>
    <x v="6"/>
    <s v="PLACSA000014"/>
    <x v="6"/>
  </r>
  <r>
    <x v="0"/>
    <x v="7"/>
    <s v="LU0299378421"/>
    <x v="7"/>
  </r>
  <r>
    <x v="0"/>
    <x v="8"/>
    <s v="PLACTIN00018"/>
    <x v="8"/>
  </r>
  <r>
    <x v="0"/>
    <x v="9"/>
    <s v="PLMBRST00015"/>
    <x v="9"/>
  </r>
  <r>
    <x v="0"/>
    <x v="10"/>
    <s v="PLAGORA00067"/>
    <x v="10"/>
  </r>
  <r>
    <x v="0"/>
    <x v="11"/>
    <s v="CY0101062111"/>
    <x v="11"/>
  </r>
  <r>
    <x v="0"/>
    <x v="12"/>
    <s v="LT0000127466"/>
    <x v="12"/>
  </r>
  <r>
    <x v="0"/>
    <x v="13"/>
    <s v="PLGRBRN00012"/>
    <x v="13"/>
  </r>
  <r>
    <x v="0"/>
    <x v="14"/>
    <s v="PLALIOR00045"/>
    <x v="14"/>
  </r>
  <r>
    <x v="0"/>
    <x v="15"/>
    <s v="PLKRCHM00015"/>
    <x v="15"/>
  </r>
  <r>
    <x v="0"/>
    <x v="16"/>
    <s v="PLTRNSU00013"/>
    <x v="16"/>
  </r>
  <r>
    <x v="0"/>
    <x v="17"/>
    <s v="PLSRBEX00014"/>
    <x v="17"/>
  </r>
  <r>
    <x v="0"/>
    <x v="18"/>
    <s v="PLATTFI00018"/>
    <x v="18"/>
  </r>
  <r>
    <x v="0"/>
    <x v="19"/>
    <s v="PLALMTL00023"/>
    <x v="19"/>
  </r>
  <r>
    <x v="0"/>
    <x v="20"/>
    <s v="PLAMBRA00013"/>
    <x v="20"/>
  </r>
  <r>
    <x v="0"/>
    <x v="21"/>
    <s v="PLAMICA00010"/>
    <x v="21"/>
  </r>
  <r>
    <x v="0"/>
    <x v="22"/>
    <s v="PLAMPLI00019"/>
    <x v="22"/>
  </r>
  <r>
    <x v="0"/>
    <x v="23"/>
    <s v="NL0000474351"/>
    <x v="23"/>
  </r>
  <r>
    <x v="0"/>
    <x v="24"/>
    <s v="PLAPATR00018"/>
    <x v="24"/>
  </r>
  <r>
    <x v="0"/>
    <x v="25"/>
    <s v="PLAPLS000016"/>
    <x v="25"/>
  </r>
  <r>
    <x v="0"/>
    <x v="26"/>
    <s v="PLARTPR00012"/>
    <x v="26"/>
  </r>
  <r>
    <x v="0"/>
    <x v="27"/>
    <s v="PLARCUS00040"/>
    <x v="27"/>
  </r>
  <r>
    <x v="0"/>
    <x v="28"/>
    <s v="PLARTER00016"/>
    <x v="28"/>
  </r>
  <r>
    <x v="0"/>
    <x v="29"/>
    <s v="CY1000031710"/>
    <x v="29"/>
  </r>
  <r>
    <x v="0"/>
    <x v="30"/>
    <s v="PLABS0000018"/>
    <x v="30"/>
  </r>
  <r>
    <x v="0"/>
    <x v="31"/>
    <s v="PLSOFTB00016"/>
    <x v="31"/>
  </r>
  <r>
    <x v="0"/>
    <x v="32"/>
    <s v="PLASSEE00014"/>
    <x v="32"/>
  </r>
  <r>
    <x v="0"/>
    <x v="33"/>
    <s v="SK1120009230"/>
    <x v="33"/>
  </r>
  <r>
    <x v="0"/>
    <x v="34"/>
    <s v="NL0000686509"/>
    <x v="34"/>
  </r>
  <r>
    <x v="0"/>
    <x v="35"/>
    <s v="PLATMSI00016"/>
    <x v="35"/>
  </r>
  <r>
    <x v="0"/>
    <x v="36"/>
    <s v="PLATLPL00018"/>
    <x v="36"/>
  </r>
  <r>
    <x v="0"/>
    <x v="37"/>
    <s v="PLATLNT00016"/>
    <x v="37"/>
  </r>
  <r>
    <x v="0"/>
    <x v="38"/>
    <s v="GB00B0WDBP88"/>
    <x v="38"/>
  </r>
  <r>
    <x v="0"/>
    <x v="39"/>
    <s v="PLATMSA00013"/>
    <x v="39"/>
  </r>
  <r>
    <x v="0"/>
    <x v="40"/>
    <s v="PLATM0000021"/>
    <x v="40"/>
  </r>
  <r>
    <x v="0"/>
    <x v="41"/>
    <s v="PLATREM00017"/>
    <x v="41"/>
  </r>
  <r>
    <x v="0"/>
    <x v="42"/>
    <s v="LT0000128555"/>
    <x v="42"/>
  </r>
  <r>
    <x v="0"/>
    <x v="43"/>
    <s v="LT0000128381"/>
    <x v="43"/>
  </r>
  <r>
    <x v="0"/>
    <x v="44"/>
    <s v="PLINSTL00011"/>
    <x v="44"/>
  </r>
  <r>
    <x v="0"/>
    <x v="45"/>
    <s v="PLBSSTM00013"/>
    <x v="45"/>
  </r>
  <r>
    <x v="0"/>
    <x v="46"/>
    <s v="PLBKLND00017"/>
    <x v="46"/>
  </r>
  <r>
    <x v="0"/>
    <x v="47"/>
    <s v="PLBALTN00014"/>
    <x v="47"/>
  </r>
  <r>
    <x v="0"/>
    <x v="48"/>
    <s v="PLBPH0000019"/>
    <x v="48"/>
  </r>
  <r>
    <x v="0"/>
    <x v="49"/>
    <s v="PLNFI1200018"/>
    <x v="49"/>
  </r>
  <r>
    <x v="0"/>
    <x v="50"/>
    <s v="PLECBDZ00013"/>
    <x v="25"/>
  </r>
  <r>
    <x v="0"/>
    <x v="51"/>
    <s v="PLBNFTS00018"/>
    <x v="50"/>
  </r>
  <r>
    <x v="0"/>
    <x v="52"/>
    <s v="PLBRLNG00015"/>
    <x v="51"/>
  </r>
  <r>
    <x v="0"/>
    <x v="53"/>
    <s v="PLBEST000010"/>
    <x v="52"/>
  </r>
  <r>
    <x v="0"/>
    <x v="54"/>
    <s v="PLBTCOM00016"/>
    <x v="53"/>
  </r>
  <r>
    <x v="0"/>
    <x v="55"/>
    <s v="PLBGZ0000010"/>
    <x v="54"/>
  </r>
  <r>
    <x v="0"/>
    <x v="56"/>
    <s v="PLBIOTN00029"/>
    <x v="55"/>
  </r>
  <r>
    <x v="0"/>
    <x v="57"/>
    <s v="PLBPRMT00011"/>
    <x v="56"/>
  </r>
  <r>
    <x v="0"/>
    <x v="58"/>
    <s v="PLNFI0400015"/>
    <x v="57"/>
  </r>
  <r>
    <x v="0"/>
    <x v="59"/>
    <s v="DE0003304200"/>
    <x v="58"/>
  </r>
  <r>
    <x v="0"/>
    <x v="60"/>
    <s v="PLPPAB000011"/>
    <x v="59"/>
  </r>
  <r>
    <x v="0"/>
    <x v="61"/>
    <s v="PLLWBGD00016"/>
    <x v="60"/>
  </r>
  <r>
    <x v="0"/>
    <x v="62"/>
    <s v="PLBRSZW00011"/>
    <x v="61"/>
  </r>
  <r>
    <x v="0"/>
    <x v="63"/>
    <s v="PLBOS0000019"/>
    <x v="62"/>
  </r>
  <r>
    <x v="0"/>
    <x v="64"/>
    <s v="PLBOWM000019"/>
    <x v="63"/>
  </r>
  <r>
    <x v="0"/>
    <x v="65"/>
    <s v="PLBRIJU00010"/>
    <x v="64"/>
  </r>
  <r>
    <x v="0"/>
    <x v="66"/>
    <s v="PLBSCDO00017"/>
    <x v="65"/>
  </r>
  <r>
    <x v="0"/>
    <x v="67"/>
    <s v="PLBUDMX00013"/>
    <x v="66"/>
  </r>
  <r>
    <x v="0"/>
    <x v="68"/>
    <s v="PLBDPWR00014"/>
    <x v="67"/>
  </r>
  <r>
    <x v="0"/>
    <x v="69"/>
    <s v="PLBMECH00012"/>
    <x v="68"/>
  </r>
  <r>
    <x v="0"/>
    <x v="70"/>
    <s v="AT00BUWOG001"/>
    <x v="69"/>
  </r>
  <r>
    <x v="0"/>
    <x v="71"/>
    <s v="PLBYTOM00010"/>
    <x v="70"/>
  </r>
  <r>
    <x v="0"/>
    <x v="72"/>
    <s v="PLBZ00000044"/>
    <x v="71"/>
  </r>
  <r>
    <x v="0"/>
    <x v="73"/>
    <s v="PLBRSTM00015"/>
    <x v="72"/>
  </r>
  <r>
    <x v="0"/>
    <x v="74"/>
    <s v="PLCAMMD00032"/>
    <x v="73"/>
  </r>
  <r>
    <x v="0"/>
    <x v="75"/>
    <s v="PLCPTLP00015"/>
    <x v="74"/>
  </r>
  <r>
    <x v="0"/>
    <x v="76"/>
    <s v="PLCASHF00018"/>
    <x v="75"/>
  </r>
  <r>
    <x v="0"/>
    <x v="77"/>
    <s v="PLCCC0000016"/>
    <x v="76"/>
  </r>
  <r>
    <x v="0"/>
    <x v="78"/>
    <s v="PLKAREN00014"/>
    <x v="77"/>
  </r>
  <r>
    <x v="0"/>
    <x v="79"/>
    <s v="PLOPTTC00011"/>
    <x v="78"/>
  </r>
  <r>
    <x v="0"/>
    <x v="80"/>
    <s v="PLCDRL000043"/>
    <x v="79"/>
  </r>
  <r>
    <x v="0"/>
    <x v="81"/>
    <s v="PLCELPD00013"/>
    <x v="80"/>
  </r>
  <r>
    <x v="0"/>
    <x v="82"/>
    <s v="CZ0005112300"/>
    <x v="81"/>
  </r>
  <r>
    <x v="0"/>
    <x v="83"/>
    <s v="PLCHMDW00010"/>
    <x v="82"/>
  </r>
  <r>
    <x v="0"/>
    <x v="84"/>
    <s v="PLCIECH00018"/>
    <x v="83"/>
  </r>
  <r>
    <x v="0"/>
    <x v="85"/>
    <s v="PLCTINT00018"/>
    <x v="84"/>
  </r>
  <r>
    <x v="0"/>
    <x v="86"/>
    <s v="PLERGPL00014"/>
    <x v="85"/>
  </r>
  <r>
    <x v="0"/>
    <x v="87"/>
    <s v="LU0646112838"/>
    <x v="86"/>
  </r>
  <r>
    <x v="0"/>
    <x v="88"/>
    <s v="PLCNTSL00014"/>
    <x v="11"/>
  </r>
  <r>
    <x v="0"/>
    <x v="89"/>
    <s v="PLJTRZN00011"/>
    <x v="87"/>
  </r>
  <r>
    <x v="0"/>
    <x v="90"/>
    <s v="PLCOMAR00012"/>
    <x v="88"/>
  </r>
  <r>
    <x v="0"/>
    <x v="91"/>
    <s v="PLCMP0000017"/>
    <x v="89"/>
  </r>
  <r>
    <x v="0"/>
    <x v="92"/>
    <s v="PLCOMPR00010"/>
    <x v="90"/>
  </r>
  <r>
    <x v="0"/>
    <x v="93"/>
    <s v="PLCMRAY00029"/>
    <x v="91"/>
  </r>
  <r>
    <x v="0"/>
    <x v="94"/>
    <s v="PLCPPRK00037"/>
    <x v="92"/>
  </r>
  <r>
    <x v="0"/>
    <x v="95"/>
    <s v="PLMCINT00013"/>
    <x v="93"/>
  </r>
  <r>
    <x v="0"/>
    <x v="96"/>
    <s v="PLCFRPT00013"/>
    <x v="94"/>
  </r>
  <r>
    <x v="0"/>
    <x v="97"/>
    <s v="PLCRWTR00022"/>
    <x v="95"/>
  </r>
  <r>
    <x v="0"/>
    <x v="98"/>
    <s v="PLDEBCA00016"/>
    <x v="96"/>
  </r>
  <r>
    <x v="0"/>
    <x v="99"/>
    <s v="PLDECOR00013"/>
    <x v="97"/>
  </r>
  <r>
    <x v="0"/>
    <x v="100"/>
    <s v="PLDELKO00019"/>
    <x v="98"/>
  </r>
  <r>
    <x v="0"/>
    <x v="101"/>
    <s v="PLDGA0000019"/>
    <x v="99"/>
  </r>
  <r>
    <x v="0"/>
    <x v="102"/>
    <s v="PLWDM0000029"/>
    <x v="100"/>
  </r>
  <r>
    <x v="0"/>
    <x v="103"/>
    <s v="PLDMDVL00012"/>
    <x v="101"/>
  </r>
  <r>
    <x v="0"/>
    <x v="104"/>
    <s v="PLADDRG00015"/>
    <x v="102"/>
  </r>
  <r>
    <x v="0"/>
    <x v="105"/>
    <s v="PLDREWX00012"/>
    <x v="103"/>
  </r>
  <r>
    <x v="0"/>
    <x v="106"/>
    <s v="PLDROP000011"/>
    <x v="104"/>
  </r>
  <r>
    <x v="0"/>
    <x v="107"/>
    <s v="PLDRZPL00032"/>
    <x v="105"/>
  </r>
  <r>
    <x v="0"/>
    <x v="108"/>
    <s v="PLDLSS000010"/>
    <x v="106"/>
  </r>
  <r>
    <x v="0"/>
    <x v="109"/>
    <s v="PLDTP0000010"/>
    <x v="107"/>
  </r>
  <r>
    <x v="0"/>
    <x v="110"/>
    <s v="PLDUDA000016"/>
    <x v="108"/>
  </r>
  <r>
    <x v="0"/>
    <x v="111"/>
    <s v="PLCPENR00035"/>
    <x v="109"/>
  </r>
  <r>
    <x v="0"/>
    <x v="112"/>
    <s v="PLECARD00012"/>
    <x v="110"/>
  </r>
  <r>
    <x v="0"/>
    <x v="113"/>
    <s v="PLECHPS00019"/>
    <x v="111"/>
  </r>
  <r>
    <x v="0"/>
    <x v="114"/>
    <s v="PLEDINV00014"/>
    <x v="112"/>
  </r>
  <r>
    <x v="0"/>
    <x v="115"/>
    <s v="PLEFEKT00018"/>
    <x v="113"/>
  </r>
  <r>
    <x v="0"/>
    <x v="116"/>
    <s v="PLEFH0000022"/>
    <x v="114"/>
  </r>
  <r>
    <x v="0"/>
    <x v="117"/>
    <s v="PLEKGPF00011"/>
    <x v="106"/>
  </r>
  <r>
    <x v="0"/>
    <x v="118"/>
    <s v="PLEKEP000019"/>
    <x v="115"/>
  </r>
  <r>
    <x v="0"/>
    <x v="119"/>
    <s v="PLELTBD00017"/>
    <x v="116"/>
  </r>
  <r>
    <x v="0"/>
    <x v="120"/>
    <s v="PLELEKT00016"/>
    <x v="117"/>
  </r>
  <r>
    <x v="0"/>
    <x v="121"/>
    <s v="PLELMTL00017"/>
    <x v="118"/>
  </r>
  <r>
    <x v="0"/>
    <x v="122"/>
    <s v="PLELKOP00013"/>
    <x v="119"/>
  </r>
  <r>
    <x v="0"/>
    <x v="123"/>
    <s v="PLELZAB00010"/>
    <x v="120"/>
  </r>
  <r>
    <x v="0"/>
    <x v="124"/>
    <s v="PLEMCIM00017"/>
    <x v="121"/>
  </r>
  <r>
    <x v="0"/>
    <x v="125"/>
    <s v="PLELDRD00017"/>
    <x v="122"/>
  </r>
  <r>
    <x v="0"/>
    <x v="126"/>
    <s v="PLENAP000010"/>
    <x v="123"/>
  </r>
  <r>
    <x v="0"/>
    <x v="127"/>
    <s v="PLENEA000013"/>
    <x v="124"/>
  </r>
  <r>
    <x v="0"/>
    <x v="128"/>
    <s v="PLENLMD00017"/>
    <x v="125"/>
  </r>
  <r>
    <x v="0"/>
    <x v="129"/>
    <s v="PLENERG00022"/>
    <x v="126"/>
  </r>
  <r>
    <x v="0"/>
    <x v="130"/>
    <s v="PLERGIN00015"/>
    <x v="127"/>
  </r>
  <r>
    <x v="0"/>
    <x v="131"/>
    <s v="PLERBUD00012"/>
    <x v="128"/>
  </r>
  <r>
    <x v="0"/>
    <x v="132"/>
    <s v="PLERGZB00014"/>
    <x v="129"/>
  </r>
  <r>
    <x v="0"/>
    <x v="133"/>
    <s v="PLEUFLM00017"/>
    <x v="130"/>
  </r>
  <r>
    <x v="0"/>
    <x v="134"/>
    <s v="PLESSYS00030"/>
    <x v="131"/>
  </r>
  <r>
    <x v="0"/>
    <x v="135"/>
    <s v="HU0000089198"/>
    <x v="70"/>
  </r>
  <r>
    <x v="0"/>
    <x v="136"/>
    <s v="PLERPCO00017"/>
    <x v="132"/>
  </r>
  <r>
    <x v="0"/>
    <x v="137"/>
    <s v="PLERPLT00017"/>
    <x v="9"/>
  </r>
  <r>
    <x v="0"/>
    <x v="138"/>
    <s v="PLEURCH00011"/>
    <x v="133"/>
  </r>
  <r>
    <x v="0"/>
    <x v="139"/>
    <s v="BG1100114062"/>
    <x v="134"/>
  </r>
  <r>
    <x v="0"/>
    <x v="140"/>
    <s v="PLERTEL00011"/>
    <x v="135"/>
  </r>
  <r>
    <x v="0"/>
    <x v="141"/>
    <s v="IM00B58FMW76"/>
    <x v="136"/>
  </r>
  <r>
    <x v="0"/>
    <x v="142"/>
    <s v="PLFAM0000012"/>
    <x v="137"/>
  </r>
  <r>
    <x v="0"/>
    <x v="143"/>
    <s v="PLFAMUR00012"/>
    <x v="138"/>
  </r>
  <r>
    <x v="0"/>
    <x v="144"/>
    <s v="PLFRMCL00066"/>
    <x v="139"/>
  </r>
  <r>
    <x v="0"/>
    <x v="145"/>
    <s v="PLFSING00010"/>
    <x v="140"/>
  </r>
  <r>
    <x v="0"/>
    <x v="146"/>
    <s v="PLFSTFC00012"/>
    <x v="27"/>
  </r>
  <r>
    <x v="0"/>
    <x v="147"/>
    <s v="PLFEERM00018"/>
    <x v="141"/>
  </r>
  <r>
    <x v="0"/>
    <x v="148"/>
    <s v="DE000A13SX89"/>
    <x v="34"/>
  </r>
  <r>
    <x v="0"/>
    <x v="149"/>
    <s v="PLFERRO00016"/>
    <x v="142"/>
  </r>
  <r>
    <x v="0"/>
    <x v="150"/>
    <s v="PLFERUM00014"/>
    <x v="143"/>
  </r>
  <r>
    <x v="0"/>
    <x v="151"/>
    <s v="PLCASPL00019"/>
    <x v="144"/>
  </r>
  <r>
    <x v="0"/>
    <x v="152"/>
    <s v="PLFORTE00012"/>
    <x v="145"/>
  </r>
  <r>
    <x v="0"/>
    <x v="153"/>
    <s v="NL0009604859"/>
    <x v="146"/>
  </r>
  <r>
    <x v="0"/>
    <x v="154"/>
    <s v="PLFOTA000014"/>
    <x v="147"/>
  </r>
  <r>
    <x v="0"/>
    <x v="155"/>
    <s v="PLGANT000014"/>
    <x v="148"/>
  </r>
  <r>
    <x v="0"/>
    <x v="156"/>
    <s v="PLGSPR000014"/>
    <x v="149"/>
  </r>
  <r>
    <x v="0"/>
    <x v="157"/>
    <s v="PLGETBK00012"/>
    <x v="150"/>
  </r>
  <r>
    <x v="0"/>
    <x v="158"/>
    <s v="PLGNRSI00015"/>
    <x v="151"/>
  </r>
  <r>
    <x v="0"/>
    <x v="159"/>
    <s v="PLGLBLC00011"/>
    <x v="152"/>
  </r>
  <r>
    <x v="0"/>
    <x v="160"/>
    <s v="NL0000687309"/>
    <x v="153"/>
  </r>
  <r>
    <x v="0"/>
    <x v="161"/>
    <s v="SI0031104076"/>
    <x v="154"/>
  </r>
  <r>
    <x v="0"/>
    <x v="162"/>
    <s v="PLGPW0000017"/>
    <x v="155"/>
  </r>
  <r>
    <x v="0"/>
    <x v="163"/>
    <s v="PLGRAAL00022"/>
    <x v="156"/>
  </r>
  <r>
    <x v="0"/>
    <x v="164"/>
    <s v="PLZPW0000017"/>
    <x v="157"/>
  </r>
  <r>
    <x v="0"/>
    <x v="165"/>
    <s v="PLERFKT00010"/>
    <x v="158"/>
  </r>
  <r>
    <x v="0"/>
    <x v="166"/>
    <s v="PLINTGR00013"/>
    <x v="159"/>
  </r>
  <r>
    <x v="0"/>
    <x v="167"/>
    <s v="PLZATRM00012"/>
    <x v="160"/>
  </r>
  <r>
    <x v="0"/>
    <x v="168"/>
    <s v="PLGTC0000037"/>
    <x v="161"/>
  </r>
  <r>
    <x v="0"/>
    <x v="169"/>
    <s v="PLBH00000012"/>
    <x v="162"/>
  </r>
  <r>
    <x v="0"/>
    <x v="170"/>
    <s v="PLHRPHG00023"/>
    <x v="163"/>
  </r>
  <r>
    <x v="0"/>
    <x v="171"/>
    <s v="PLVENTS00019"/>
    <x v="164"/>
  </r>
  <r>
    <x v="0"/>
    <x v="172"/>
    <s v="PLHELIO00014"/>
    <x v="165"/>
  </r>
  <r>
    <x v="0"/>
    <x v="173"/>
    <s v="PLZRWZW00012"/>
    <x v="166"/>
  </r>
  <r>
    <x v="0"/>
    <x v="174"/>
    <s v="PLHUTMN00017"/>
    <x v="167"/>
  </r>
  <r>
    <x v="0"/>
    <x v="175"/>
    <s v="PLHDRTR00013"/>
    <x v="168"/>
  </r>
  <r>
    <x v="0"/>
    <x v="176"/>
    <s v="PLHPRON00017"/>
    <x v="44"/>
  </r>
  <r>
    <x v="0"/>
    <x v="177"/>
    <s v="PLCNTZP00010"/>
    <x v="169"/>
  </r>
  <r>
    <x v="0"/>
    <x v="178"/>
    <s v="PLIDMSA00044"/>
    <x v="170"/>
  </r>
  <r>
    <x v="0"/>
    <x v="179"/>
    <s v="PLHRMAN00039"/>
    <x v="171"/>
  </r>
  <r>
    <x v="0"/>
    <x v="180"/>
    <s v="PLBDVR000018"/>
    <x v="172"/>
  </r>
  <r>
    <x v="0"/>
    <x v="181"/>
    <s v="AT0000809058"/>
    <x v="173"/>
  </r>
  <r>
    <x v="0"/>
    <x v="182"/>
    <s v="LU0607203980"/>
    <x v="174"/>
  </r>
  <r>
    <x v="0"/>
    <x v="183"/>
    <s v="PLMAKRM00019"/>
    <x v="16"/>
  </r>
  <r>
    <x v="0"/>
    <x v="184"/>
    <s v="PLIMPEL00011"/>
    <x v="175"/>
  </r>
  <r>
    <x v="0"/>
    <x v="185"/>
    <s v="PLNFI0700018"/>
    <x v="176"/>
  </r>
  <r>
    <x v="0"/>
    <x v="186"/>
    <s v="PLIMPXM00019"/>
    <x v="177"/>
  </r>
  <r>
    <x v="0"/>
    <x v="187"/>
    <s v="PLINTMS00019"/>
    <x v="112"/>
  </r>
  <r>
    <x v="0"/>
    <x v="188"/>
    <s v="PLINCLT00015"/>
    <x v="178"/>
  </r>
  <r>
    <x v="0"/>
    <x v="189"/>
    <s v="PLLSTIA00018"/>
    <x v="179"/>
  </r>
  <r>
    <x v="0"/>
    <x v="190"/>
    <s v="PLINDKP00013"/>
    <x v="180"/>
  </r>
  <r>
    <x v="0"/>
    <x v="191"/>
    <s v="PLBSK0000017"/>
    <x v="181"/>
  </r>
  <r>
    <x v="0"/>
    <x v="192"/>
    <s v="PLINPRO00015"/>
    <x v="182"/>
  </r>
  <r>
    <x v="0"/>
    <x v="193"/>
    <s v="PLINSTK00013"/>
    <x v="183"/>
  </r>
  <r>
    <x v="0"/>
    <x v="194"/>
    <s v="PLINTKS00013"/>
    <x v="184"/>
  </r>
  <r>
    <x v="0"/>
    <x v="195"/>
    <s v="PLINTEG00011"/>
    <x v="185"/>
  </r>
  <r>
    <x v="0"/>
    <x v="196"/>
    <s v="LT0000128621"/>
    <x v="186"/>
  </r>
  <r>
    <x v="0"/>
    <x v="197"/>
    <s v="PLINTBD00014"/>
    <x v="144"/>
  </r>
  <r>
    <x v="0"/>
    <x v="198"/>
    <s v="PLINTCS00010"/>
    <x v="187"/>
  </r>
  <r>
    <x v="0"/>
    <x v="199"/>
    <s v="PLINTFR00023"/>
    <x v="55"/>
  </r>
  <r>
    <x v="0"/>
    <x v="200"/>
    <s v="PLINTSP00038"/>
    <x v="72"/>
  </r>
  <r>
    <x v="0"/>
    <x v="201"/>
    <s v="PLINTRL00013"/>
    <x v="188"/>
  </r>
  <r>
    <x v="0"/>
    <x v="202"/>
    <s v="PLIDATF00012"/>
    <x v="189"/>
  </r>
  <r>
    <x v="0"/>
    <x v="203"/>
    <s v="PLECMNG00019"/>
    <x v="95"/>
  </r>
  <r>
    <x v="0"/>
    <x v="204"/>
    <s v="PLIPOPM00011"/>
    <x v="190"/>
  </r>
  <r>
    <x v="0"/>
    <x v="205"/>
    <s v="PLIQPRT00017"/>
    <x v="191"/>
  </r>
  <r>
    <x v="0"/>
    <x v="206"/>
    <s v="PLMATRX00017"/>
    <x v="192"/>
  </r>
  <r>
    <x v="0"/>
    <x v="207"/>
    <s v="PLIZCJR00017"/>
    <x v="193"/>
  </r>
  <r>
    <x v="0"/>
    <x v="208"/>
    <s v="PLIZSTL00015"/>
    <x v="194"/>
  </r>
  <r>
    <x v="0"/>
    <x v="209"/>
    <s v="PLJHMDL00018"/>
    <x v="195"/>
  </r>
  <r>
    <x v="0"/>
    <x v="210"/>
    <s v="DE000A1TNS70"/>
    <x v="196"/>
  </r>
  <r>
    <x v="0"/>
    <x v="211"/>
    <s v="PLJSW0000015"/>
    <x v="197"/>
  </r>
  <r>
    <x v="0"/>
    <x v="212"/>
    <s v="PLNFI0300017"/>
    <x v="198"/>
  </r>
  <r>
    <x v="0"/>
    <x v="213"/>
    <s v="PLJWC0000019"/>
    <x v="199"/>
  </r>
  <r>
    <x v="0"/>
    <x v="214"/>
    <s v="PLK2ITR00010"/>
    <x v="200"/>
  </r>
  <r>
    <x v="0"/>
    <x v="215"/>
    <s v="PLIZNS000022"/>
    <x v="201"/>
  </r>
  <r>
    <x v="0"/>
    <x v="216"/>
    <s v="PLTRAST00020"/>
    <x v="112"/>
  </r>
  <r>
    <x v="0"/>
    <x v="217"/>
    <s v="PLPONAR00012"/>
    <x v="169"/>
  </r>
  <r>
    <x v="0"/>
    <x v="218"/>
    <s v="CY0102492119"/>
    <x v="202"/>
  </r>
  <r>
    <x v="0"/>
    <x v="219"/>
    <s v="PLHGNKA00028"/>
    <x v="203"/>
  </r>
  <r>
    <x v="0"/>
    <x v="220"/>
    <s v="LU0327357389"/>
    <x v="204"/>
  </r>
  <r>
    <x v="0"/>
    <x v="221"/>
    <s v="PLKETY000011"/>
    <x v="205"/>
  </r>
  <r>
    <x v="0"/>
    <x v="222"/>
    <s v="PLKGHM000017"/>
    <x v="206"/>
  </r>
  <r>
    <x v="0"/>
    <x v="223"/>
    <s v="PLKNOPL00014"/>
    <x v="207"/>
  </r>
  <r>
    <x v="0"/>
    <x v="224"/>
    <s v="PLHOOP000010"/>
    <x v="208"/>
  </r>
  <r>
    <x v="0"/>
    <x v="225"/>
    <s v="PLKGNRC00015"/>
    <x v="209"/>
  </r>
  <r>
    <x v="0"/>
    <x v="226"/>
    <s v="PLKOMPP00017"/>
    <x v="210"/>
  </r>
  <r>
    <x v="0"/>
    <x v="227"/>
    <s v="PLKMPTR00012"/>
    <x v="211"/>
  </r>
  <r>
    <x v="0"/>
    <x v="228"/>
    <s v="PLKCSTL00010"/>
    <x v="212"/>
  </r>
  <r>
    <x v="0"/>
    <x v="229"/>
    <s v="PLKOPEX00018"/>
    <x v="213"/>
  </r>
  <r>
    <x v="0"/>
    <x v="230"/>
    <s v="PLKPPD000017"/>
    <x v="214"/>
  </r>
  <r>
    <x v="0"/>
    <x v="231"/>
    <s v="PLKRKCH00019"/>
    <x v="215"/>
  </r>
  <r>
    <x v="0"/>
    <x v="232"/>
    <s v="PLKRNRC00012"/>
    <x v="216"/>
  </r>
  <r>
    <x v="0"/>
    <x v="233"/>
    <s v="PLKRINK00014"/>
    <x v="217"/>
  </r>
  <r>
    <x v="0"/>
    <x v="234"/>
    <s v="PLNFI0200019"/>
    <x v="218"/>
  </r>
  <r>
    <x v="0"/>
    <x v="235"/>
    <s v="SI0031102120"/>
    <x v="219"/>
  </r>
  <r>
    <x v="0"/>
    <x v="236"/>
    <s v="PLKRK0000010"/>
    <x v="220"/>
  </r>
  <r>
    <x v="0"/>
    <x v="237"/>
    <s v="PLKRUSZ00016"/>
    <x v="221"/>
  </r>
  <r>
    <x v="0"/>
    <x v="238"/>
    <s v="LU0611262873"/>
    <x v="222"/>
  </r>
  <r>
    <x v="0"/>
    <x v="239"/>
    <s v="PLLCCRP00017"/>
    <x v="150"/>
  </r>
  <r>
    <x v="0"/>
    <x v="240"/>
    <s v="PLLENAL00015"/>
    <x v="223"/>
  </r>
  <r>
    <x v="0"/>
    <x v="241"/>
    <s v="PLLENTX00010"/>
    <x v="224"/>
  </r>
  <r>
    <x v="0"/>
    <x v="242"/>
    <s v="PLLBT0000013"/>
    <x v="225"/>
  </r>
  <r>
    <x v="0"/>
    <x v="243"/>
    <s v="PLLVTSF00010"/>
    <x v="226"/>
  </r>
  <r>
    <x v="0"/>
    <x v="244"/>
    <s v="PLLOTOS00025"/>
    <x v="227"/>
  </r>
  <r>
    <x v="0"/>
    <x v="245"/>
    <s v="PLLPP0000011"/>
    <x v="228"/>
  </r>
  <r>
    <x v="0"/>
    <x v="246"/>
    <s v="PLLSSFT00016"/>
    <x v="229"/>
  </r>
  <r>
    <x v="0"/>
    <x v="247"/>
    <s v="PLLUBAW00013"/>
    <x v="230"/>
  </r>
  <r>
    <x v="0"/>
    <x v="248"/>
    <s v="PLMBION00016"/>
    <x v="231"/>
  </r>
  <r>
    <x v="0"/>
    <x v="249"/>
    <s v="PLMGLAN00018"/>
    <x v="232"/>
  </r>
  <r>
    <x v="0"/>
    <x v="250"/>
    <s v="PLMKRNP00015"/>
    <x v="233"/>
  </r>
  <r>
    <x v="0"/>
    <x v="251"/>
    <s v="PLMRVPL00016"/>
    <x v="234"/>
  </r>
  <r>
    <x v="0"/>
    <x v="252"/>
    <s v="PLBRE0000012"/>
    <x v="235"/>
  </r>
  <r>
    <x v="0"/>
    <x v="253"/>
    <s v="PLMCIMG00012"/>
    <x v="236"/>
  </r>
  <r>
    <x v="0"/>
    <x v="254"/>
    <s v="PLMCSFT00018"/>
    <x v="237"/>
  </r>
  <r>
    <x v="0"/>
    <x v="255"/>
    <s v="PLSMMDA00012"/>
    <x v="238"/>
  </r>
  <r>
    <x v="0"/>
    <x v="256"/>
    <s v="PLMDCLG00015"/>
    <x v="239"/>
  </r>
  <r>
    <x v="0"/>
    <x v="257"/>
    <s v="PLMGRON00016"/>
    <x v="240"/>
  </r>
  <r>
    <x v="0"/>
    <x v="258"/>
    <s v="PLMNNCP00011"/>
    <x v="241"/>
  </r>
  <r>
    <x v="0"/>
    <x v="259"/>
    <s v="PLMRCTR00015"/>
    <x v="242"/>
  </r>
  <r>
    <x v="0"/>
    <x v="260"/>
    <s v="PLMRCOR00016"/>
    <x v="243"/>
  </r>
  <r>
    <x v="0"/>
    <x v="261"/>
    <s v="PLMEWA000012"/>
    <x v="244"/>
  </r>
  <r>
    <x v="0"/>
    <x v="262"/>
    <s v="PLMEXPL00010"/>
    <x v="0"/>
  </r>
  <r>
    <x v="0"/>
    <x v="263"/>
    <s v="PLMFO0000013"/>
    <x v="245"/>
  </r>
  <r>
    <x v="0"/>
    <x v="264"/>
    <s v="PLNFI0900014"/>
    <x v="246"/>
  </r>
  <r>
    <x v="0"/>
    <x v="265"/>
    <s v="NL0009508712"/>
    <x v="247"/>
  </r>
  <r>
    <x v="0"/>
    <x v="266"/>
    <s v="PLBIG0000016"/>
    <x v="248"/>
  </r>
  <r>
    <x v="0"/>
    <x v="267"/>
    <s v="PLKLSTN00017"/>
    <x v="249"/>
  </r>
  <r>
    <x v="0"/>
    <x v="268"/>
    <s v="PLMRBUD00015"/>
    <x v="250"/>
  </r>
  <r>
    <x v="0"/>
    <x v="269"/>
    <s v="PLPPWK000014"/>
    <x v="251"/>
  </r>
  <r>
    <x v="0"/>
    <x v="270"/>
    <s v="PLMLPGR00017"/>
    <x v="252"/>
  </r>
  <r>
    <x v="0"/>
    <x v="271"/>
    <s v="PLSZPTL00010"/>
    <x v="253"/>
  </r>
  <r>
    <x v="0"/>
    <x v="272"/>
    <s v="PLMOBRK00013"/>
    <x v="254"/>
  </r>
  <r>
    <x v="0"/>
    <x v="273"/>
    <s v="PLMOJ0000015"/>
    <x v="253"/>
  </r>
  <r>
    <x v="0"/>
    <x v="274"/>
    <s v="HU0000068952"/>
    <x v="255"/>
  </r>
  <r>
    <x v="0"/>
    <x v="275"/>
    <s v="PLMNRTR00012"/>
    <x v="256"/>
  </r>
  <r>
    <x v="0"/>
    <x v="276"/>
    <s v="PLMSTPL00018"/>
    <x v="257"/>
  </r>
  <r>
    <x v="0"/>
    <x v="277"/>
    <s v="PLMSTWS00019"/>
    <x v="258"/>
  </r>
  <r>
    <x v="0"/>
    <x v="278"/>
    <s v="PLMSTZB00018"/>
    <x v="259"/>
  </r>
  <r>
    <x v="0"/>
    <x v="279"/>
    <s v="PLMSTEX00017"/>
    <x v="260"/>
  </r>
  <r>
    <x v="0"/>
    <x v="280"/>
    <s v="PLMUZA000019"/>
    <x v="261"/>
  </r>
  <r>
    <x v="0"/>
    <x v="281"/>
    <s v="PLMWTRD00013"/>
    <x v="262"/>
  </r>
  <r>
    <x v="0"/>
    <x v="282"/>
    <s v="PLNETIA00014"/>
    <x v="263"/>
  </r>
  <r>
    <x v="0"/>
    <x v="283"/>
    <s v="PLNTMDA00018"/>
    <x v="264"/>
  </r>
  <r>
    <x v="0"/>
    <x v="284"/>
    <s v="PLTRFRM00018"/>
    <x v="265"/>
  </r>
  <r>
    <x v="0"/>
    <x v="285"/>
    <s v="PLNEWAG00012"/>
    <x v="266"/>
  </r>
  <r>
    <x v="0"/>
    <x v="286"/>
    <s v="GB00B42CTW68"/>
    <x v="244"/>
  </r>
  <r>
    <x v="0"/>
    <x v="287"/>
    <s v="PLNFI1500011"/>
    <x v="267"/>
  </r>
  <r>
    <x v="0"/>
    <x v="288"/>
    <s v="PLGRNKT00019"/>
    <x v="57"/>
  </r>
  <r>
    <x v="0"/>
    <x v="289"/>
    <s v="PLNRTHC00014"/>
    <x v="268"/>
  </r>
  <r>
    <x v="0"/>
    <x v="290"/>
    <s v="PLNVITA00018"/>
    <x v="269"/>
  </r>
  <r>
    <x v="0"/>
    <x v="291"/>
    <s v="PLCRMNG00029"/>
    <x v="270"/>
  </r>
  <r>
    <x v="0"/>
    <x v="292"/>
    <s v="PLNTSYS00013"/>
    <x v="16"/>
  </r>
  <r>
    <x v="0"/>
    <x v="293"/>
    <s v="PLODLPL00013"/>
    <x v="271"/>
  </r>
  <r>
    <x v="0"/>
    <x v="294"/>
    <s v="EE3100084021"/>
    <x v="272"/>
  </r>
  <r>
    <x v="0"/>
    <x v="295"/>
    <s v="PLONE0000014"/>
    <x v="273"/>
  </r>
  <r>
    <x v="0"/>
    <x v="296"/>
    <s v="PLOPNFN00010"/>
    <x v="102"/>
  </r>
  <r>
    <x v="0"/>
    <x v="297"/>
    <s v="PLOPNPL00013"/>
    <x v="254"/>
  </r>
  <r>
    <x v="0"/>
    <x v="298"/>
    <s v="PLOPTEM00012"/>
    <x v="274"/>
  </r>
  <r>
    <x v="0"/>
    <x v="299"/>
    <s v="PLTLKPL00017"/>
    <x v="275"/>
  </r>
  <r>
    <x v="0"/>
    <x v="300"/>
    <s v="PLORBIS00014"/>
    <x v="276"/>
  </r>
  <r>
    <x v="0"/>
    <x v="301"/>
    <s v="LU0122624777"/>
    <x v="63"/>
  </r>
  <r>
    <x v="0"/>
    <x v="302"/>
    <s v="PLORZBL00013"/>
    <x v="277"/>
  </r>
  <r>
    <x v="0"/>
    <x v="303"/>
    <s v="PLODRTS00017"/>
    <x v="278"/>
  </r>
  <r>
    <x v="0"/>
    <x v="304"/>
    <s v="PLZPCOT00018"/>
    <x v="279"/>
  </r>
  <r>
    <x v="0"/>
    <x v="305"/>
    <s v="NL0009805613"/>
    <x v="280"/>
  </r>
  <r>
    <x v="0"/>
    <x v="306"/>
    <s v="PLPAGED00017"/>
    <x v="281"/>
  </r>
  <r>
    <x v="0"/>
    <x v="307"/>
    <s v="PLPMPOL00031"/>
    <x v="270"/>
  </r>
  <r>
    <x v="0"/>
    <x v="308"/>
    <s v="PLPANVA00013"/>
    <x v="113"/>
  </r>
  <r>
    <x v="0"/>
    <x v="309"/>
    <s v="PLPTNTS00019"/>
    <x v="270"/>
  </r>
  <r>
    <x v="0"/>
    <x v="310"/>
    <s v="PLPBG0000029"/>
    <x v="193"/>
  </r>
  <r>
    <x v="0"/>
    <x v="311"/>
    <s v="PLPBONL00013"/>
    <x v="22"/>
  </r>
  <r>
    <x v="0"/>
    <x v="312"/>
    <s v="PLBEFSN00010"/>
    <x v="282"/>
  </r>
  <r>
    <x v="0"/>
    <x v="313"/>
    <s v="PLPCCEX00010"/>
    <x v="283"/>
  </r>
  <r>
    <x v="0"/>
    <x v="314"/>
    <s v="PLPCCIM00014"/>
    <x v="247"/>
  </r>
  <r>
    <x v="0"/>
    <x v="315"/>
    <s v="PLPCCRK00076"/>
    <x v="284"/>
  </r>
  <r>
    <x v="0"/>
    <x v="316"/>
    <s v="PLGUARD00019"/>
    <x v="285"/>
  </r>
  <r>
    <x v="0"/>
    <x v="317"/>
    <s v="PLPRMCM00048"/>
    <x v="286"/>
  </r>
  <r>
    <x v="0"/>
    <x v="318"/>
    <s v="LU0275164910"/>
    <x v="287"/>
  </r>
  <r>
    <x v="0"/>
    <x v="319"/>
    <s v="NL0010577052"/>
    <x v="288"/>
  </r>
  <r>
    <x v="0"/>
    <x v="320"/>
    <s v="PLPEKAS00017"/>
    <x v="127"/>
  </r>
  <r>
    <x v="0"/>
    <x v="321"/>
    <s v="PLPEKAO00016"/>
    <x v="289"/>
  </r>
  <r>
    <x v="0"/>
    <x v="322"/>
    <s v="PLMEDCS00015"/>
    <x v="290"/>
  </r>
  <r>
    <x v="0"/>
    <x v="323"/>
    <s v="PLPEMUG00016"/>
    <x v="291"/>
  </r>
  <r>
    <x v="0"/>
    <x v="324"/>
    <s v="PLPLSEP00013"/>
    <x v="292"/>
  </r>
  <r>
    <x v="0"/>
    <x v="325"/>
    <s v="PLPEPES00018"/>
    <x v="291"/>
  </r>
  <r>
    <x v="0"/>
    <x v="326"/>
    <s v="PLPTRLI00018"/>
    <x v="251"/>
  </r>
  <r>
    <x v="0"/>
    <x v="327"/>
    <s v="PLPGER000010"/>
    <x v="293"/>
  </r>
  <r>
    <x v="0"/>
    <x v="328"/>
    <s v="PLPGNIG00014"/>
    <x v="294"/>
  </r>
  <r>
    <x v="0"/>
    <x v="329"/>
    <s v="PLPGO0000014"/>
    <x v="295"/>
  </r>
  <r>
    <x v="0"/>
    <x v="330"/>
    <s v="PLPHN0000014"/>
    <x v="296"/>
  </r>
  <r>
    <x v="0"/>
    <x v="331"/>
    <s v="PLPKN0000018"/>
    <x v="297"/>
  </r>
  <r>
    <x v="0"/>
    <x v="332"/>
    <s v="PLPKO0000016"/>
    <x v="298"/>
  </r>
  <r>
    <x v="0"/>
    <x v="333"/>
    <s v="PLPKPCR00011"/>
    <x v="299"/>
  </r>
  <r>
    <x v="0"/>
    <x v="334"/>
    <s v="PLPSTBX00016"/>
    <x v="300"/>
  </r>
  <r>
    <x v="0"/>
    <x v="335"/>
    <s v="NL0000686772"/>
    <x v="301"/>
  </r>
  <r>
    <x v="0"/>
    <x v="336"/>
    <s v="PLPEKPL00010"/>
    <x v="302"/>
  </r>
  <r>
    <x v="0"/>
    <x v="337"/>
    <s v="PLPCLRT00029"/>
    <x v="86"/>
  </r>
  <r>
    <x v="0"/>
    <x v="338"/>
    <s v="PLZCPLC00036"/>
    <x v="303"/>
  </r>
  <r>
    <x v="0"/>
    <x v="339"/>
    <s v="PLMSTSD00019"/>
    <x v="304"/>
  </r>
  <r>
    <x v="0"/>
    <x v="340"/>
    <s v="PLPOLMD00011"/>
    <x v="305"/>
  </r>
  <r>
    <x v="0"/>
    <x v="341"/>
    <s v="PLPOLNA00015"/>
    <x v="306"/>
  </r>
  <r>
    <x v="0"/>
    <x v="342"/>
    <s v="PLPOLND00019"/>
    <x v="97"/>
  </r>
  <r>
    <x v="0"/>
    <x v="343"/>
    <s v="PLPOLWX00026"/>
    <x v="307"/>
  </r>
  <r>
    <x v="0"/>
    <x v="344"/>
    <s v="PLPZBDT00013"/>
    <x v="308"/>
  </r>
  <r>
    <x v="0"/>
    <x v="345"/>
    <s v="PLPLPGR00010"/>
    <x v="250"/>
  </r>
  <r>
    <x v="0"/>
    <x v="346"/>
    <s v="PLGFPRE00040"/>
    <x v="309"/>
  </r>
  <r>
    <x v="0"/>
    <x v="347"/>
    <s v="PLPRGNK00017"/>
    <x v="310"/>
  </r>
  <r>
    <x v="0"/>
    <x v="348"/>
    <s v="PLPRESC00018"/>
    <x v="311"/>
  </r>
  <r>
    <x v="0"/>
    <x v="349"/>
    <s v="PLPRMMD00012"/>
    <x v="312"/>
  </r>
  <r>
    <x v="0"/>
    <x v="350"/>
    <s v="PLPRCAD00018"/>
    <x v="38"/>
  </r>
  <r>
    <x v="0"/>
    <x v="351"/>
    <s v="PLPRCHM00014"/>
    <x v="313"/>
  </r>
  <r>
    <x v="0"/>
    <x v="352"/>
    <s v="PLPRCHK00018"/>
    <x v="11"/>
  </r>
  <r>
    <x v="0"/>
    <x v="353"/>
    <s v="PLPROJP00018"/>
    <x v="314"/>
  </r>
  <r>
    <x v="0"/>
    <x v="354"/>
    <s v="PLLZPSK00019"/>
    <x v="315"/>
  </r>
  <r>
    <x v="0"/>
    <x v="355"/>
    <s v="GB00B1YKG049"/>
    <x v="316"/>
  </r>
  <r>
    <x v="0"/>
    <x v="356"/>
    <s v="PLPTIW000014"/>
    <x v="317"/>
  </r>
  <r>
    <x v="0"/>
    <x v="357"/>
    <s v="PLZAPUL00057"/>
    <x v="318"/>
  </r>
  <r>
    <x v="0"/>
    <x v="358"/>
    <s v="PLPWRMD00011"/>
    <x v="319"/>
  </r>
  <r>
    <x v="0"/>
    <x v="359"/>
    <s v="PLPZU0000011"/>
    <x v="320"/>
  </r>
  <r>
    <x v="0"/>
    <x v="360"/>
    <s v="PLQNTUM00018"/>
    <x v="73"/>
  </r>
  <r>
    <x v="0"/>
    <x v="361"/>
    <s v="PLQRCUS00012"/>
    <x v="321"/>
  </r>
  <r>
    <x v="0"/>
    <x v="362"/>
    <s v="PLQMKSK00017"/>
    <x v="322"/>
  </r>
  <r>
    <x v="0"/>
    <x v="363"/>
    <s v="PLRDPOL00010"/>
    <x v="323"/>
  </r>
  <r>
    <x v="0"/>
    <x v="364"/>
    <s v="PLRAFAK00018"/>
    <x v="324"/>
  </r>
  <r>
    <x v="0"/>
    <x v="365"/>
    <s v="PLRFMET00016"/>
    <x v="325"/>
  </r>
  <r>
    <x v="0"/>
    <x v="366"/>
    <s v="PLRNBWT00031"/>
    <x v="326"/>
  </r>
  <r>
    <x v="0"/>
    <x v="367"/>
    <s v="PLRNKPR00014"/>
    <x v="327"/>
  </r>
  <r>
    <x v="0"/>
    <x v="368"/>
    <s v="PLKLNR000017"/>
    <x v="328"/>
  </r>
  <r>
    <x v="0"/>
    <x v="369"/>
    <s v="PLREDAN00019"/>
    <x v="149"/>
  </r>
  <r>
    <x v="0"/>
    <x v="370"/>
    <s v="PLCMPLX00014"/>
    <x v="329"/>
  </r>
  <r>
    <x v="0"/>
    <x v="371"/>
    <s v="PLPRNTC00017"/>
    <x v="330"/>
  </r>
  <r>
    <x v="0"/>
    <x v="372"/>
    <s v="SE0001856519"/>
    <x v="331"/>
  </r>
  <r>
    <x v="0"/>
    <x v="373"/>
    <s v="PLRELPL00014"/>
    <x v="332"/>
  </r>
  <r>
    <x v="0"/>
    <x v="374"/>
    <s v="PLREMAK00016"/>
    <x v="333"/>
  </r>
  <r>
    <x v="0"/>
    <x v="375"/>
    <s v="PLRESBD00016"/>
    <x v="334"/>
  </r>
  <r>
    <x v="0"/>
    <x v="376"/>
    <s v="PLROBYG00016"/>
    <x v="327"/>
  </r>
  <r>
    <x v="0"/>
    <x v="377"/>
    <s v="NL0006106007"/>
    <x v="119"/>
  </r>
  <r>
    <x v="0"/>
    <x v="378"/>
    <s v="PLROPCE00017"/>
    <x v="335"/>
  </r>
  <r>
    <x v="0"/>
    <x v="379"/>
    <s v="PLCRSNT00011"/>
    <x v="336"/>
  </r>
  <r>
    <x v="0"/>
    <x v="380"/>
    <s v="PLNFI0500012"/>
    <x v="337"/>
  </r>
  <r>
    <x v="0"/>
    <x v="381"/>
    <s v="LU0564351582"/>
    <x v="1"/>
  </r>
  <r>
    <x v="0"/>
    <x v="382"/>
    <s v="PLSTLSK00016"/>
    <x v="338"/>
  </r>
  <r>
    <x v="0"/>
    <x v="383"/>
    <s v="ES0113900J37"/>
    <x v="339"/>
  </r>
  <r>
    <x v="0"/>
    <x v="384"/>
    <s v="PLSANWL00012"/>
    <x v="340"/>
  </r>
  <r>
    <x v="0"/>
    <x v="385"/>
    <s v="PLSCOPK00012"/>
    <x v="341"/>
  </r>
  <r>
    <x v="0"/>
    <x v="386"/>
    <s v="PLWRWCK00013"/>
    <x v="342"/>
  </r>
  <r>
    <x v="0"/>
    <x v="387"/>
    <s v="PLSEKO000014"/>
    <x v="343"/>
  </r>
  <r>
    <x v="0"/>
    <x v="388"/>
    <s v="PLSELNA00010"/>
    <x v="344"/>
  </r>
  <r>
    <x v="0"/>
    <x v="389"/>
    <s v="PLSELVT00013"/>
    <x v="345"/>
  </r>
  <r>
    <x v="0"/>
    <x v="390"/>
    <s v="CA81752K1057"/>
    <x v="105"/>
  </r>
  <r>
    <x v="0"/>
    <x v="391"/>
    <s v="PLSFNKS00011"/>
    <x v="346"/>
  </r>
  <r>
    <x v="0"/>
    <x v="392"/>
    <s v="EE3100001751"/>
    <x v="347"/>
  </r>
  <r>
    <x v="0"/>
    <x v="393"/>
    <s v="PLSIMPL00011"/>
    <x v="348"/>
  </r>
  <r>
    <x v="0"/>
    <x v="394"/>
    <s v="PLSKRBH00014"/>
    <x v="349"/>
  </r>
  <r>
    <x v="0"/>
    <x v="395"/>
    <s v="PLTFSKK00015"/>
    <x v="164"/>
  </r>
  <r>
    <x v="0"/>
    <x v="396"/>
    <s v="PLSKTAN00010"/>
    <x v="72"/>
  </r>
  <r>
    <x v="0"/>
    <x v="397"/>
    <s v="PLSKLNW00011"/>
    <x v="350"/>
  </r>
  <r>
    <x v="0"/>
    <x v="398"/>
    <s v="PLNFI1000012"/>
    <x v="44"/>
  </r>
  <r>
    <x v="0"/>
    <x v="399"/>
    <s v="PLADVPL00029"/>
    <x v="351"/>
  </r>
  <r>
    <x v="0"/>
    <x v="400"/>
    <s v="PLSNZKA00033"/>
    <x v="352"/>
  </r>
  <r>
    <x v="0"/>
    <x v="401"/>
    <s v="FR0000060873"/>
    <x v="353"/>
  </r>
  <r>
    <x v="0"/>
    <x v="402"/>
    <s v="PLSLRCP00021"/>
    <x v="199"/>
  </r>
  <r>
    <x v="0"/>
    <x v="403"/>
    <s v="PLSONEL00011"/>
    <x v="354"/>
  </r>
  <r>
    <x v="0"/>
    <x v="404"/>
    <s v="BG11SOSOBT18"/>
    <x v="355"/>
  </r>
  <r>
    <x v="0"/>
    <x v="405"/>
    <s v="PLSTLEX00019"/>
    <x v="356"/>
  </r>
  <r>
    <x v="0"/>
    <x v="406"/>
    <s v="PLSTLPD00017"/>
    <x v="357"/>
  </r>
  <r>
    <x v="0"/>
    <x v="407"/>
    <s v="PLSTLPF00012"/>
    <x v="358"/>
  </r>
  <r>
    <x v="0"/>
    <x v="408"/>
    <s v="PLSTPRK00019"/>
    <x v="359"/>
  </r>
  <r>
    <x v="0"/>
    <x v="409"/>
    <s v="PLHRDEX00021"/>
    <x v="302"/>
  </r>
  <r>
    <x v="0"/>
    <x v="410"/>
    <s v="PLSUWAR00014"/>
    <x v="360"/>
  </r>
  <r>
    <x v="0"/>
    <x v="411"/>
    <s v="PLSWMED00013"/>
    <x v="285"/>
  </r>
  <r>
    <x v="0"/>
    <x v="412"/>
    <s v="PLCMPLD00016"/>
    <x v="361"/>
  </r>
  <r>
    <x v="0"/>
    <x v="413"/>
    <s v="PLSNKTK00019"/>
    <x v="362"/>
  </r>
  <r>
    <x v="0"/>
    <x v="414"/>
    <s v="PLDWORY00019"/>
    <x v="107"/>
  </r>
  <r>
    <x v="0"/>
    <x v="415"/>
    <s v="DE000TLX1005"/>
    <x v="363"/>
  </r>
  <r>
    <x v="0"/>
    <x v="416"/>
    <s v="PLTALEX00017"/>
    <x v="364"/>
  </r>
  <r>
    <x v="0"/>
    <x v="417"/>
    <s v="PLTRCZN00016"/>
    <x v="365"/>
  </r>
  <r>
    <x v="0"/>
    <x v="418"/>
    <s v="SK1120010287"/>
    <x v="366"/>
  </r>
  <r>
    <x v="0"/>
    <x v="419"/>
    <s v="PLTAURN00011"/>
    <x v="367"/>
  </r>
  <r>
    <x v="0"/>
    <x v="420"/>
    <s v="PLTHP0000011"/>
    <x v="86"/>
  </r>
  <r>
    <x v="0"/>
    <x v="421"/>
    <s v="PLTELL000023"/>
    <x v="368"/>
  </r>
  <r>
    <x v="0"/>
    <x v="422"/>
    <s v="PLPTMED00015"/>
    <x v="369"/>
  </r>
  <r>
    <x v="0"/>
    <x v="423"/>
    <s v="PLTRMRX00011"/>
    <x v="370"/>
  </r>
  <r>
    <x v="0"/>
    <x v="424"/>
    <s v="PLTSGS000019"/>
    <x v="371"/>
  </r>
  <r>
    <x v="0"/>
    <x v="425"/>
    <s v="PLTFONE00011"/>
    <x v="372"/>
  </r>
  <r>
    <x v="0"/>
    <x v="426"/>
    <s v="PLTIM0000016"/>
    <x v="343"/>
  </r>
  <r>
    <x v="0"/>
    <x v="427"/>
    <s v="PLTORPL00016"/>
    <x v="373"/>
  </r>
  <r>
    <x v="0"/>
    <x v="428"/>
    <s v="PLTOYA000011"/>
    <x v="374"/>
  </r>
  <r>
    <x v="0"/>
    <x v="429"/>
    <s v="PLTRKPL00014"/>
    <x v="375"/>
  </r>
  <r>
    <x v="0"/>
    <x v="430"/>
    <s v="PLTRNSP00013"/>
    <x v="376"/>
  </r>
  <r>
    <x v="0"/>
    <x v="431"/>
    <s v="PLTRVPL00011"/>
    <x v="377"/>
  </r>
  <r>
    <x v="0"/>
    <x v="432"/>
    <s v="PLASMOT00030"/>
    <x v="378"/>
  </r>
  <r>
    <x v="0"/>
    <x v="433"/>
    <s v="PLTVN0000017"/>
    <x v="379"/>
  </r>
  <r>
    <x v="0"/>
    <x v="434"/>
    <s v="PLBAUMA00017"/>
    <x v="380"/>
  </r>
  <r>
    <x v="0"/>
    <x v="435"/>
    <s v="PLUNBEP00015"/>
    <x v="381"/>
  </r>
  <r>
    <x v="0"/>
    <x v="436"/>
    <s v="IT0004781412"/>
    <x v="382"/>
  </r>
  <r>
    <x v="0"/>
    <x v="437"/>
    <s v="PLUNMST00014"/>
    <x v="334"/>
  </r>
  <r>
    <x v="0"/>
    <x v="438"/>
    <s v="PLPMWRM00012"/>
    <x v="271"/>
  </r>
  <r>
    <x v="0"/>
    <x v="439"/>
    <s v="PLVTGDL00010"/>
    <x v="383"/>
  </r>
  <r>
    <x v="0"/>
    <x v="440"/>
    <s v="PLVARNT00019"/>
    <x v="384"/>
  </r>
  <r>
    <x v="0"/>
    <x v="441"/>
    <s v="PLVIGOS00015"/>
    <x v="385"/>
  </r>
  <r>
    <x v="0"/>
    <x v="442"/>
    <s v="PLVNDEX00013"/>
    <x v="386"/>
  </r>
  <r>
    <x v="0"/>
    <x v="443"/>
    <s v="PLVTLGD00010"/>
    <x v="387"/>
  </r>
  <r>
    <x v="0"/>
    <x v="444"/>
    <s v="PLVSTLA00011"/>
    <x v="388"/>
  </r>
  <r>
    <x v="0"/>
    <x v="445"/>
    <s v="PLVOTUM00016"/>
    <x v="389"/>
  </r>
  <r>
    <x v="0"/>
    <x v="446"/>
    <s v="PLVOXEL00014"/>
    <x v="390"/>
  </r>
  <r>
    <x v="0"/>
    <x v="447"/>
    <s v="PLWADEX00018"/>
    <x v="391"/>
  </r>
  <r>
    <x v="0"/>
    <x v="448"/>
    <s v="PLWNDLX00024"/>
    <x v="392"/>
  </r>
  <r>
    <x v="0"/>
    <x v="449"/>
    <s v="AT0000827209"/>
    <x v="393"/>
  </r>
  <r>
    <x v="0"/>
    <x v="450"/>
    <s v="PLHOGA000041"/>
    <x v="253"/>
  </r>
  <r>
    <x v="0"/>
    <x v="451"/>
    <s v="PLWAWEL00013"/>
    <x v="394"/>
  </r>
  <r>
    <x v="0"/>
    <x v="452"/>
    <s v="PLWDMCP00013"/>
    <x v="395"/>
  </r>
  <r>
    <x v="0"/>
    <x v="453"/>
    <s v="LU0627170920"/>
    <x v="251"/>
  </r>
  <r>
    <x v="0"/>
    <x v="454"/>
    <s v="PLWELTN00012"/>
    <x v="229"/>
  </r>
  <r>
    <x v="0"/>
    <x v="455"/>
    <s v="PLELPO000016"/>
    <x v="396"/>
  </r>
  <r>
    <x v="0"/>
    <x v="456"/>
    <s v="PLWILBO00019"/>
    <x v="147"/>
  </r>
  <r>
    <x v="0"/>
    <x v="457"/>
    <s v="PLARIEL00046"/>
    <x v="397"/>
  </r>
  <r>
    <x v="0"/>
    <x v="458"/>
    <s v="PLWSTIL00012"/>
    <x v="398"/>
  </r>
  <r>
    <x v="0"/>
    <x v="459"/>
    <s v="PLWOJAS00014"/>
    <x v="32"/>
  </r>
  <r>
    <x v="0"/>
    <x v="460"/>
    <s v="PLWRKSR00019"/>
    <x v="399"/>
  </r>
  <r>
    <x v="0"/>
    <x v="461"/>
    <s v="PLYAWAL00058"/>
    <x v="355"/>
  </r>
  <r>
    <x v="0"/>
    <x v="462"/>
    <s v="PLZAMET00010"/>
    <x v="400"/>
  </r>
  <r>
    <x v="0"/>
    <x v="463"/>
    <s v="PLZSTAL00012"/>
    <x v="144"/>
  </r>
  <r>
    <x v="0"/>
    <x v="464"/>
    <s v="PLZEPAK00012"/>
    <x v="401"/>
  </r>
  <r>
    <x v="0"/>
    <x v="465"/>
    <s v="PLZTKMA00017"/>
    <x v="402"/>
  </r>
  <r>
    <x v="0"/>
    <x v="466"/>
    <s v="PLZPUE000012"/>
    <x v="403"/>
  </r>
  <r>
    <x v="0"/>
    <x v="467"/>
    <s v="PLZBMZC00019"/>
    <x v="404"/>
  </r>
  <r>
    <x v="0"/>
    <x v="468"/>
    <s v="PLZUE0000015"/>
    <x v="405"/>
  </r>
  <r>
    <x v="0"/>
    <x v="469"/>
    <s v="PLZYWIC00016"/>
    <x v="406"/>
  </r>
  <r>
    <x v="1"/>
    <x v="0"/>
    <s v="PLNFI0600010"/>
    <x v="407"/>
  </r>
  <r>
    <x v="1"/>
    <x v="1"/>
    <s v="PLNFI0800016"/>
    <x v="1"/>
  </r>
  <r>
    <x v="1"/>
    <x v="2"/>
    <s v="PL4FNMD00013"/>
    <x v="332"/>
  </r>
  <r>
    <x v="1"/>
    <x v="3"/>
    <s v="PLABCDT00014"/>
    <x v="408"/>
  </r>
  <r>
    <x v="1"/>
    <x v="4"/>
    <s v="PLABMSD00015"/>
    <x v="4"/>
  </r>
  <r>
    <x v="1"/>
    <x v="5"/>
    <s v="PLAB00000019"/>
    <x v="409"/>
  </r>
  <r>
    <x v="1"/>
    <x v="6"/>
    <s v="PLACSA000014"/>
    <x v="410"/>
  </r>
  <r>
    <x v="1"/>
    <x v="7"/>
    <s v="LU0299378421"/>
    <x v="411"/>
  </r>
  <r>
    <x v="1"/>
    <x v="8"/>
    <s v="PLACTIN00018"/>
    <x v="412"/>
  </r>
  <r>
    <x v="1"/>
    <x v="9"/>
    <s v="PLMBRST00015"/>
    <x v="9"/>
  </r>
  <r>
    <x v="1"/>
    <x v="10"/>
    <s v="PLAGORA00067"/>
    <x v="413"/>
  </r>
  <r>
    <x v="1"/>
    <x v="11"/>
    <s v="CY0101062111"/>
    <x v="336"/>
  </r>
  <r>
    <x v="1"/>
    <x v="12"/>
    <s v="LT0000127466"/>
    <x v="12"/>
  </r>
  <r>
    <x v="1"/>
    <x v="13"/>
    <s v="PLGRBRN00012"/>
    <x v="13"/>
  </r>
  <r>
    <x v="1"/>
    <x v="14"/>
    <s v="PLALIOR00045"/>
    <x v="414"/>
  </r>
  <r>
    <x v="1"/>
    <x v="15"/>
    <s v="PLKRCHM00015"/>
    <x v="415"/>
  </r>
  <r>
    <x v="1"/>
    <x v="16"/>
    <s v="PLTRNSU00013"/>
    <x v="416"/>
  </r>
  <r>
    <x v="1"/>
    <x v="17"/>
    <s v="PLSRBEX00014"/>
    <x v="17"/>
  </r>
  <r>
    <x v="1"/>
    <x v="18"/>
    <s v="PLATTFI00018"/>
    <x v="417"/>
  </r>
  <r>
    <x v="1"/>
    <x v="19"/>
    <s v="PLALMTL00023"/>
    <x v="418"/>
  </r>
  <r>
    <x v="1"/>
    <x v="20"/>
    <s v="PLAMBRA00013"/>
    <x v="84"/>
  </r>
  <r>
    <x v="1"/>
    <x v="21"/>
    <s v="PLAMICA00010"/>
    <x v="419"/>
  </r>
  <r>
    <x v="1"/>
    <x v="22"/>
    <s v="PLAMPLI00019"/>
    <x v="22"/>
  </r>
  <r>
    <x v="1"/>
    <x v="23"/>
    <s v="NL0000474351"/>
    <x v="420"/>
  </r>
  <r>
    <x v="1"/>
    <x v="24"/>
    <s v="PLAPATR00018"/>
    <x v="421"/>
  </r>
  <r>
    <x v="1"/>
    <x v="25"/>
    <s v="PLAPLS000016"/>
    <x v="25"/>
  </r>
  <r>
    <x v="1"/>
    <x v="26"/>
    <s v="PLARTPR00012"/>
    <x v="161"/>
  </r>
  <r>
    <x v="1"/>
    <x v="27"/>
    <s v="PLARCUS00040"/>
    <x v="27"/>
  </r>
  <r>
    <x v="1"/>
    <x v="28"/>
    <s v="PLARTER00016"/>
    <x v="422"/>
  </r>
  <r>
    <x v="1"/>
    <x v="29"/>
    <s v="CY1000031710"/>
    <x v="378"/>
  </r>
  <r>
    <x v="1"/>
    <x v="30"/>
    <s v="PLABS0000018"/>
    <x v="423"/>
  </r>
  <r>
    <x v="1"/>
    <x v="31"/>
    <s v="PLSOFTB00016"/>
    <x v="424"/>
  </r>
  <r>
    <x v="1"/>
    <x v="32"/>
    <s v="PLASSEE00014"/>
    <x v="32"/>
  </r>
  <r>
    <x v="1"/>
    <x v="33"/>
    <s v="SK1120009230"/>
    <x v="425"/>
  </r>
  <r>
    <x v="1"/>
    <x v="34"/>
    <s v="NL0000686509"/>
    <x v="426"/>
  </r>
  <r>
    <x v="1"/>
    <x v="35"/>
    <s v="PLATMSI00016"/>
    <x v="427"/>
  </r>
  <r>
    <x v="1"/>
    <x v="36"/>
    <s v="PLATLPL00018"/>
    <x v="428"/>
  </r>
  <r>
    <x v="1"/>
    <x v="37"/>
    <s v="PLATLNT00016"/>
    <x v="172"/>
  </r>
  <r>
    <x v="1"/>
    <x v="38"/>
    <s v="GB00B0WDBP88"/>
    <x v="82"/>
  </r>
  <r>
    <x v="1"/>
    <x v="39"/>
    <s v="PLATMSA00013"/>
    <x v="429"/>
  </r>
  <r>
    <x v="1"/>
    <x v="40"/>
    <s v="PLATM0000021"/>
    <x v="283"/>
  </r>
  <r>
    <x v="1"/>
    <x v="41"/>
    <s v="PLATREM00017"/>
    <x v="41"/>
  </r>
  <r>
    <x v="1"/>
    <x v="42"/>
    <s v="LT0000128555"/>
    <x v="430"/>
  </r>
  <r>
    <x v="1"/>
    <x v="43"/>
    <s v="LT0000128381"/>
    <x v="43"/>
  </r>
  <r>
    <x v="1"/>
    <x v="44"/>
    <s v="PLINSTL00011"/>
    <x v="44"/>
  </r>
  <r>
    <x v="1"/>
    <x v="45"/>
    <s v="PLBSSTM00013"/>
    <x v="431"/>
  </r>
  <r>
    <x v="1"/>
    <x v="46"/>
    <s v="PLBKLND00017"/>
    <x v="46"/>
  </r>
  <r>
    <x v="1"/>
    <x v="47"/>
    <s v="PLBALTN00014"/>
    <x v="47"/>
  </r>
  <r>
    <x v="1"/>
    <x v="48"/>
    <s v="PLBPH0000019"/>
    <x v="353"/>
  </r>
  <r>
    <x v="1"/>
    <x v="49"/>
    <s v="PLNFI1200018"/>
    <x v="49"/>
  </r>
  <r>
    <x v="1"/>
    <x v="50"/>
    <s v="PLECBDZ00013"/>
    <x v="309"/>
  </r>
  <r>
    <x v="1"/>
    <x v="51"/>
    <s v="PLBNFTS00018"/>
    <x v="432"/>
  </r>
  <r>
    <x v="1"/>
    <x v="52"/>
    <s v="PLBRLNG00015"/>
    <x v="433"/>
  </r>
  <r>
    <x v="1"/>
    <x v="53"/>
    <s v="PLBEST000010"/>
    <x v="52"/>
  </r>
  <r>
    <x v="1"/>
    <x v="54"/>
    <s v="PLBTCOM00016"/>
    <x v="434"/>
  </r>
  <r>
    <x v="1"/>
    <x v="55"/>
    <s v="PLBGZ0000010"/>
    <x v="54"/>
  </r>
  <r>
    <x v="1"/>
    <x v="56"/>
    <s v="PLBIOTN00029"/>
    <x v="55"/>
  </r>
  <r>
    <x v="1"/>
    <x v="57"/>
    <s v="PLBPRMT00011"/>
    <x v="56"/>
  </r>
  <r>
    <x v="1"/>
    <x v="58"/>
    <s v="PLNFI0400015"/>
    <x v="68"/>
  </r>
  <r>
    <x v="1"/>
    <x v="59"/>
    <s v="DE0003304200"/>
    <x v="435"/>
  </r>
  <r>
    <x v="1"/>
    <x v="60"/>
    <s v="PLPPAB000011"/>
    <x v="436"/>
  </r>
  <r>
    <x v="1"/>
    <x v="61"/>
    <s v="PLLWBGD00016"/>
    <x v="437"/>
  </r>
  <r>
    <x v="1"/>
    <x v="62"/>
    <s v="PLBRSZW00011"/>
    <x v="438"/>
  </r>
  <r>
    <x v="1"/>
    <x v="63"/>
    <s v="PLBOS0000019"/>
    <x v="439"/>
  </r>
  <r>
    <x v="1"/>
    <x v="64"/>
    <s v="PLBOWM000019"/>
    <x v="63"/>
  </r>
  <r>
    <x v="1"/>
    <x v="65"/>
    <s v="PLBRIJU00010"/>
    <x v="440"/>
  </r>
  <r>
    <x v="1"/>
    <x v="66"/>
    <s v="PLBSCDO00017"/>
    <x v="441"/>
  </r>
  <r>
    <x v="1"/>
    <x v="67"/>
    <s v="PLBUDMX00013"/>
    <x v="442"/>
  </r>
  <r>
    <x v="1"/>
    <x v="68"/>
    <s v="PLBDPWR00014"/>
    <x v="77"/>
  </r>
  <r>
    <x v="1"/>
    <x v="69"/>
    <s v="PLBMECH00012"/>
    <x v="443"/>
  </r>
  <r>
    <x v="1"/>
    <x v="70"/>
    <s v="AT00BUWOG001"/>
    <x v="69"/>
  </r>
  <r>
    <x v="1"/>
    <x v="71"/>
    <s v="PLBYTOM00010"/>
    <x v="337"/>
  </r>
  <r>
    <x v="1"/>
    <x v="72"/>
    <s v="PLBZ00000044"/>
    <x v="444"/>
  </r>
  <r>
    <x v="1"/>
    <x v="73"/>
    <s v="PLBRSTM00015"/>
    <x v="72"/>
  </r>
  <r>
    <x v="1"/>
    <x v="74"/>
    <s v="PLCAMMD00032"/>
    <x v="55"/>
  </r>
  <r>
    <x v="1"/>
    <x v="75"/>
    <s v="PLCPTLP00015"/>
    <x v="427"/>
  </r>
  <r>
    <x v="1"/>
    <x v="76"/>
    <s v="PLCASHF00018"/>
    <x v="137"/>
  </r>
  <r>
    <x v="1"/>
    <x v="77"/>
    <s v="PLCCC0000016"/>
    <x v="445"/>
  </r>
  <r>
    <x v="1"/>
    <x v="78"/>
    <s v="PLKAREN00014"/>
    <x v="77"/>
  </r>
  <r>
    <x v="1"/>
    <x v="79"/>
    <s v="PLOPTTC00011"/>
    <x v="335"/>
  </r>
  <r>
    <x v="1"/>
    <x v="80"/>
    <s v="PLCDRL000043"/>
    <x v="446"/>
  </r>
  <r>
    <x v="1"/>
    <x v="81"/>
    <s v="PLCELPD00013"/>
    <x v="447"/>
  </r>
  <r>
    <x v="1"/>
    <x v="82"/>
    <s v="CZ0005112300"/>
    <x v="448"/>
  </r>
  <r>
    <x v="1"/>
    <x v="83"/>
    <s v="PLCHMDW00010"/>
    <x v="123"/>
  </r>
  <r>
    <x v="1"/>
    <x v="84"/>
    <s v="PLCIECH00018"/>
    <x v="281"/>
  </r>
  <r>
    <x v="1"/>
    <x v="85"/>
    <s v="PLCTINT00018"/>
    <x v="449"/>
  </r>
  <r>
    <x v="1"/>
    <x v="86"/>
    <s v="PLERGPL00014"/>
    <x v="450"/>
  </r>
  <r>
    <x v="1"/>
    <x v="87"/>
    <s v="LU0646112838"/>
    <x v="451"/>
  </r>
  <r>
    <x v="1"/>
    <x v="88"/>
    <s v="PLCNTSL00014"/>
    <x v="452"/>
  </r>
  <r>
    <x v="1"/>
    <x v="89"/>
    <s v="PLJTRZN00011"/>
    <x v="453"/>
  </r>
  <r>
    <x v="1"/>
    <x v="90"/>
    <s v="PLCOMAR00012"/>
    <x v="454"/>
  </r>
  <r>
    <x v="1"/>
    <x v="91"/>
    <s v="PLCMP0000017"/>
    <x v="455"/>
  </r>
  <r>
    <x v="1"/>
    <x v="92"/>
    <s v="PLCOMPR00010"/>
    <x v="456"/>
  </r>
  <r>
    <x v="1"/>
    <x v="93"/>
    <s v="PLCMRAY00029"/>
    <x v="457"/>
  </r>
  <r>
    <x v="1"/>
    <x v="94"/>
    <s v="PLCPPRK00037"/>
    <x v="229"/>
  </r>
  <r>
    <x v="1"/>
    <x v="95"/>
    <s v="PLMCINT00013"/>
    <x v="458"/>
  </r>
  <r>
    <x v="1"/>
    <x v="96"/>
    <s v="PLCFRPT00013"/>
    <x v="459"/>
  </r>
  <r>
    <x v="1"/>
    <x v="97"/>
    <s v="PLCRWTR00022"/>
    <x v="460"/>
  </r>
  <r>
    <x v="1"/>
    <x v="98"/>
    <s v="PLDEBCA00016"/>
    <x v="461"/>
  </r>
  <r>
    <x v="1"/>
    <x v="99"/>
    <s v="PLDECOR00013"/>
    <x v="462"/>
  </r>
  <r>
    <x v="1"/>
    <x v="100"/>
    <s v="PLDELKO00019"/>
    <x v="463"/>
  </r>
  <r>
    <x v="1"/>
    <x v="101"/>
    <s v="PLDGA0000019"/>
    <x v="99"/>
  </r>
  <r>
    <x v="1"/>
    <x v="102"/>
    <s v="PLWDM0000029"/>
    <x v="100"/>
  </r>
  <r>
    <x v="1"/>
    <x v="103"/>
    <s v="PLDMDVL00012"/>
    <x v="464"/>
  </r>
  <r>
    <x v="1"/>
    <x v="104"/>
    <s v="PLADDRG00015"/>
    <x v="465"/>
  </r>
  <r>
    <x v="1"/>
    <x v="105"/>
    <s v="PLDREWX00012"/>
    <x v="103"/>
  </r>
  <r>
    <x v="1"/>
    <x v="106"/>
    <s v="PLDROP000011"/>
    <x v="104"/>
  </r>
  <r>
    <x v="1"/>
    <x v="107"/>
    <s v="PLDRZPL00032"/>
    <x v="163"/>
  </r>
  <r>
    <x v="1"/>
    <x v="108"/>
    <s v="PLDLSS000010"/>
    <x v="106"/>
  </r>
  <r>
    <x v="1"/>
    <x v="109"/>
    <s v="PLDTP0000010"/>
    <x v="107"/>
  </r>
  <r>
    <x v="1"/>
    <x v="110"/>
    <s v="PLDUDA000016"/>
    <x v="466"/>
  </r>
  <r>
    <x v="1"/>
    <x v="111"/>
    <s v="PLCPENR00035"/>
    <x v="378"/>
  </r>
  <r>
    <x v="1"/>
    <x v="112"/>
    <s v="PLECARD00012"/>
    <x v="110"/>
  </r>
  <r>
    <x v="1"/>
    <x v="113"/>
    <s v="PLECHPS00019"/>
    <x v="467"/>
  </r>
  <r>
    <x v="1"/>
    <x v="114"/>
    <s v="PLEDINV00014"/>
    <x v="468"/>
  </r>
  <r>
    <x v="1"/>
    <x v="115"/>
    <s v="PLEFEKT00018"/>
    <x v="469"/>
  </r>
  <r>
    <x v="1"/>
    <x v="116"/>
    <s v="PLEFH0000022"/>
    <x v="114"/>
  </r>
  <r>
    <x v="1"/>
    <x v="117"/>
    <s v="PLEKGPF00011"/>
    <x v="22"/>
  </r>
  <r>
    <x v="1"/>
    <x v="118"/>
    <s v="PLEKEP000019"/>
    <x v="470"/>
  </r>
  <r>
    <x v="1"/>
    <x v="119"/>
    <s v="PLELTBD00017"/>
    <x v="471"/>
  </r>
  <r>
    <x v="1"/>
    <x v="120"/>
    <s v="PLELEKT00016"/>
    <x v="472"/>
  </r>
  <r>
    <x v="1"/>
    <x v="121"/>
    <s v="PLELMTL00017"/>
    <x v="151"/>
  </r>
  <r>
    <x v="1"/>
    <x v="122"/>
    <s v="PLELKOP00013"/>
    <x v="473"/>
  </r>
  <r>
    <x v="1"/>
    <x v="123"/>
    <s v="PLELZAB00010"/>
    <x v="474"/>
  </r>
  <r>
    <x v="1"/>
    <x v="124"/>
    <s v="PLEMCIM00017"/>
    <x v="475"/>
  </r>
  <r>
    <x v="1"/>
    <x v="125"/>
    <s v="PLELDRD00017"/>
    <x v="476"/>
  </r>
  <r>
    <x v="1"/>
    <x v="126"/>
    <s v="PLENAP000010"/>
    <x v="123"/>
  </r>
  <r>
    <x v="1"/>
    <x v="127"/>
    <s v="PLENEA000013"/>
    <x v="477"/>
  </r>
  <r>
    <x v="1"/>
    <x v="128"/>
    <s v="PLENLMD00017"/>
    <x v="478"/>
  </r>
  <r>
    <x v="1"/>
    <x v="129"/>
    <s v="PLENERG00022"/>
    <x v="479"/>
  </r>
  <r>
    <x v="1"/>
    <x v="130"/>
    <s v="PLERGIN00015"/>
    <x v="480"/>
  </r>
  <r>
    <x v="1"/>
    <x v="131"/>
    <s v="PLERBUD00012"/>
    <x v="481"/>
  </r>
  <r>
    <x v="1"/>
    <x v="132"/>
    <s v="PLERGZB00014"/>
    <x v="482"/>
  </r>
  <r>
    <x v="1"/>
    <x v="133"/>
    <s v="PLEUFLM00017"/>
    <x v="483"/>
  </r>
  <r>
    <x v="1"/>
    <x v="134"/>
    <s v="PLESSYS00030"/>
    <x v="484"/>
  </r>
  <r>
    <x v="1"/>
    <x v="135"/>
    <s v="HU0000089198"/>
    <x v="70"/>
  </r>
  <r>
    <x v="1"/>
    <x v="136"/>
    <s v="PLERPCO00017"/>
    <x v="485"/>
  </r>
  <r>
    <x v="1"/>
    <x v="137"/>
    <s v="PLERPLT00017"/>
    <x v="9"/>
  </r>
  <r>
    <x v="1"/>
    <x v="138"/>
    <s v="PLEURCH00011"/>
    <x v="486"/>
  </r>
  <r>
    <x v="1"/>
    <x v="139"/>
    <s v="BG1100114062"/>
    <x v="134"/>
  </r>
  <r>
    <x v="1"/>
    <x v="140"/>
    <s v="PLERTEL00011"/>
    <x v="487"/>
  </r>
  <r>
    <x v="1"/>
    <x v="141"/>
    <s v="IM00B58FMW76"/>
    <x v="136"/>
  </r>
  <r>
    <x v="1"/>
    <x v="142"/>
    <s v="PLFAM0000012"/>
    <x v="488"/>
  </r>
  <r>
    <x v="1"/>
    <x v="143"/>
    <s v="PLFAMUR00012"/>
    <x v="163"/>
  </r>
  <r>
    <x v="1"/>
    <x v="144"/>
    <s v="PLFRMCL00066"/>
    <x v="489"/>
  </r>
  <r>
    <x v="1"/>
    <x v="145"/>
    <s v="PLFSING00010"/>
    <x v="140"/>
  </r>
  <r>
    <x v="1"/>
    <x v="146"/>
    <s v="PLFSTFC00012"/>
    <x v="490"/>
  </r>
  <r>
    <x v="1"/>
    <x v="147"/>
    <s v="PLFEERM00018"/>
    <x v="491"/>
  </r>
  <r>
    <x v="1"/>
    <x v="148"/>
    <s v="DE000A13SX89"/>
    <x v="492"/>
  </r>
  <r>
    <x v="1"/>
    <x v="149"/>
    <s v="PLFERRO00016"/>
    <x v="493"/>
  </r>
  <r>
    <x v="1"/>
    <x v="150"/>
    <s v="PLFERUM00014"/>
    <x v="494"/>
  </r>
  <r>
    <x v="1"/>
    <x v="151"/>
    <s v="PLCASPL00019"/>
    <x v="495"/>
  </r>
  <r>
    <x v="1"/>
    <x v="152"/>
    <s v="PLFORTE00012"/>
    <x v="496"/>
  </r>
  <r>
    <x v="1"/>
    <x v="153"/>
    <s v="NL0009604859"/>
    <x v="146"/>
  </r>
  <r>
    <x v="1"/>
    <x v="154"/>
    <s v="PLFOTA000014"/>
    <x v="497"/>
  </r>
  <r>
    <x v="1"/>
    <x v="155"/>
    <s v="PLGANT000014"/>
    <x v="498"/>
  </r>
  <r>
    <x v="1"/>
    <x v="156"/>
    <s v="PLGSPR000014"/>
    <x v="396"/>
  </r>
  <r>
    <x v="1"/>
    <x v="157"/>
    <s v="PLGETBK00012"/>
    <x v="499"/>
  </r>
  <r>
    <x v="1"/>
    <x v="158"/>
    <s v="PLGNRSI00015"/>
    <x v="151"/>
  </r>
  <r>
    <x v="1"/>
    <x v="159"/>
    <s v="PLGLBLC00011"/>
    <x v="500"/>
  </r>
  <r>
    <x v="1"/>
    <x v="160"/>
    <s v="NL0000687309"/>
    <x v="501"/>
  </r>
  <r>
    <x v="1"/>
    <x v="161"/>
    <s v="SI0031104076"/>
    <x v="502"/>
  </r>
  <r>
    <x v="1"/>
    <x v="162"/>
    <s v="PLGPW0000017"/>
    <x v="155"/>
  </r>
  <r>
    <x v="1"/>
    <x v="163"/>
    <s v="PLGRAAL00022"/>
    <x v="503"/>
  </r>
  <r>
    <x v="1"/>
    <x v="164"/>
    <s v="PLZPW0000017"/>
    <x v="504"/>
  </r>
  <r>
    <x v="1"/>
    <x v="165"/>
    <s v="PLERFKT00010"/>
    <x v="158"/>
  </r>
  <r>
    <x v="1"/>
    <x v="166"/>
    <s v="PLINTGR00013"/>
    <x v="505"/>
  </r>
  <r>
    <x v="1"/>
    <x v="167"/>
    <s v="PLZATRM00012"/>
    <x v="506"/>
  </r>
  <r>
    <x v="1"/>
    <x v="168"/>
    <s v="PLGTC0000037"/>
    <x v="367"/>
  </r>
  <r>
    <x v="1"/>
    <x v="169"/>
    <s v="PLBH00000012"/>
    <x v="507"/>
  </r>
  <r>
    <x v="1"/>
    <x v="170"/>
    <s v="PLHRPHG00023"/>
    <x v="163"/>
  </r>
  <r>
    <x v="1"/>
    <x v="171"/>
    <s v="PLVENTS00019"/>
    <x v="508"/>
  </r>
  <r>
    <x v="1"/>
    <x v="172"/>
    <s v="PLHELIO00014"/>
    <x v="509"/>
  </r>
  <r>
    <x v="1"/>
    <x v="173"/>
    <s v="PLZRWZW00012"/>
    <x v="510"/>
  </r>
  <r>
    <x v="1"/>
    <x v="174"/>
    <s v="PLHUTMN00017"/>
    <x v="511"/>
  </r>
  <r>
    <x v="1"/>
    <x v="175"/>
    <s v="PLHDRTR00013"/>
    <x v="512"/>
  </r>
  <r>
    <x v="1"/>
    <x v="176"/>
    <s v="PLHPRON00017"/>
    <x v="513"/>
  </r>
  <r>
    <x v="1"/>
    <x v="177"/>
    <s v="PLCNTZP00010"/>
    <x v="169"/>
  </r>
  <r>
    <x v="1"/>
    <x v="178"/>
    <s v="PLIDMSA00044"/>
    <x v="273"/>
  </r>
  <r>
    <x v="1"/>
    <x v="179"/>
    <s v="PLHRMAN00039"/>
    <x v="222"/>
  </r>
  <r>
    <x v="1"/>
    <x v="180"/>
    <s v="PLBDVR000018"/>
    <x v="37"/>
  </r>
  <r>
    <x v="1"/>
    <x v="181"/>
    <s v="AT0000809058"/>
    <x v="18"/>
  </r>
  <r>
    <x v="1"/>
    <x v="182"/>
    <s v="LU0607203980"/>
    <x v="2"/>
  </r>
  <r>
    <x v="1"/>
    <x v="183"/>
    <s v="PLMAKRM00019"/>
    <x v="95"/>
  </r>
  <r>
    <x v="1"/>
    <x v="184"/>
    <s v="PLIMPEL00011"/>
    <x v="175"/>
  </r>
  <r>
    <x v="1"/>
    <x v="185"/>
    <s v="PLNFI0700018"/>
    <x v="247"/>
  </r>
  <r>
    <x v="1"/>
    <x v="186"/>
    <s v="PLIMPXM00019"/>
    <x v="514"/>
  </r>
  <r>
    <x v="1"/>
    <x v="187"/>
    <s v="PLINTMS00019"/>
    <x v="302"/>
  </r>
  <r>
    <x v="1"/>
    <x v="188"/>
    <s v="PLINCLT00015"/>
    <x v="178"/>
  </r>
  <r>
    <x v="1"/>
    <x v="189"/>
    <s v="PLLSTIA00018"/>
    <x v="515"/>
  </r>
  <r>
    <x v="1"/>
    <x v="190"/>
    <s v="PLINDKP00013"/>
    <x v="180"/>
  </r>
  <r>
    <x v="1"/>
    <x v="191"/>
    <s v="PLBSK0000017"/>
    <x v="516"/>
  </r>
  <r>
    <x v="1"/>
    <x v="192"/>
    <s v="PLINPRO00015"/>
    <x v="393"/>
  </r>
  <r>
    <x v="1"/>
    <x v="193"/>
    <s v="PLINSTK00013"/>
    <x v="517"/>
  </r>
  <r>
    <x v="1"/>
    <x v="194"/>
    <s v="PLINTKS00013"/>
    <x v="309"/>
  </r>
  <r>
    <x v="1"/>
    <x v="195"/>
    <s v="PLINTEG00011"/>
    <x v="518"/>
  </r>
  <r>
    <x v="1"/>
    <x v="196"/>
    <s v="LT0000128621"/>
    <x v="519"/>
  </r>
  <r>
    <x v="1"/>
    <x v="197"/>
    <s v="PLINTBD00014"/>
    <x v="495"/>
  </r>
  <r>
    <x v="1"/>
    <x v="198"/>
    <s v="PLINTCS00010"/>
    <x v="520"/>
  </r>
  <r>
    <x v="1"/>
    <x v="199"/>
    <s v="PLINTFR00023"/>
    <x v="55"/>
  </r>
  <r>
    <x v="1"/>
    <x v="200"/>
    <s v="PLINTSP00038"/>
    <x v="72"/>
  </r>
  <r>
    <x v="1"/>
    <x v="201"/>
    <s v="PLINTRL00013"/>
    <x v="188"/>
  </r>
  <r>
    <x v="1"/>
    <x v="202"/>
    <s v="PLIDATF00012"/>
    <x v="170"/>
  </r>
  <r>
    <x v="1"/>
    <x v="203"/>
    <s v="PLECMNG00019"/>
    <x v="95"/>
  </r>
  <r>
    <x v="1"/>
    <x v="204"/>
    <s v="PLIPOPM00011"/>
    <x v="521"/>
  </r>
  <r>
    <x v="1"/>
    <x v="205"/>
    <s v="PLIQPRT00017"/>
    <x v="497"/>
  </r>
  <r>
    <x v="1"/>
    <x v="206"/>
    <s v="PLMATRX00017"/>
    <x v="192"/>
  </r>
  <r>
    <x v="1"/>
    <x v="207"/>
    <s v="PLIZCJR00017"/>
    <x v="522"/>
  </r>
  <r>
    <x v="1"/>
    <x v="208"/>
    <s v="PLIZSTL00015"/>
    <x v="367"/>
  </r>
  <r>
    <x v="1"/>
    <x v="209"/>
    <s v="PLJHMDL00018"/>
    <x v="195"/>
  </r>
  <r>
    <x v="1"/>
    <x v="210"/>
    <s v="DE000A1TNS70"/>
    <x v="523"/>
  </r>
  <r>
    <x v="1"/>
    <x v="211"/>
    <s v="PLJSW0000015"/>
    <x v="524"/>
  </r>
  <r>
    <x v="1"/>
    <x v="212"/>
    <s v="PLNFI0300017"/>
    <x v="198"/>
  </r>
  <r>
    <x v="1"/>
    <x v="213"/>
    <s v="PLJWC0000019"/>
    <x v="525"/>
  </r>
  <r>
    <x v="1"/>
    <x v="214"/>
    <s v="PLK2ITR00010"/>
    <x v="254"/>
  </r>
  <r>
    <x v="1"/>
    <x v="215"/>
    <s v="PLIZNS000022"/>
    <x v="201"/>
  </r>
  <r>
    <x v="1"/>
    <x v="216"/>
    <s v="PLTRAST00020"/>
    <x v="112"/>
  </r>
  <r>
    <x v="1"/>
    <x v="217"/>
    <s v="PLPONAR00012"/>
    <x v="169"/>
  </r>
  <r>
    <x v="1"/>
    <x v="218"/>
    <s v="CY0102492119"/>
    <x v="202"/>
  </r>
  <r>
    <x v="1"/>
    <x v="219"/>
    <s v="PLHGNKA00028"/>
    <x v="203"/>
  </r>
  <r>
    <x v="1"/>
    <x v="220"/>
    <s v="LU0327357389"/>
    <x v="526"/>
  </r>
  <r>
    <x v="1"/>
    <x v="221"/>
    <s v="PLKETY000011"/>
    <x v="527"/>
  </r>
  <r>
    <x v="1"/>
    <x v="222"/>
    <s v="PLKGHM000017"/>
    <x v="528"/>
  </r>
  <r>
    <x v="1"/>
    <x v="223"/>
    <s v="PLKNOPL00014"/>
    <x v="529"/>
  </r>
  <r>
    <x v="1"/>
    <x v="224"/>
    <s v="PLHOOP000010"/>
    <x v="530"/>
  </r>
  <r>
    <x v="1"/>
    <x v="225"/>
    <s v="PLKGNRC00015"/>
    <x v="531"/>
  </r>
  <r>
    <x v="1"/>
    <x v="226"/>
    <s v="PLKOMPP00017"/>
    <x v="210"/>
  </r>
  <r>
    <x v="1"/>
    <x v="227"/>
    <s v="PLKMPTR00012"/>
    <x v="532"/>
  </r>
  <r>
    <x v="1"/>
    <x v="228"/>
    <s v="PLKCSTL00010"/>
    <x v="212"/>
  </r>
  <r>
    <x v="1"/>
    <x v="229"/>
    <s v="PLKOPEX00018"/>
    <x v="533"/>
  </r>
  <r>
    <x v="1"/>
    <x v="230"/>
    <s v="PLKPPD000017"/>
    <x v="214"/>
  </r>
  <r>
    <x v="1"/>
    <x v="231"/>
    <s v="PLKRKCH00019"/>
    <x v="534"/>
  </r>
  <r>
    <x v="1"/>
    <x v="232"/>
    <s v="PLKRNRC00012"/>
    <x v="535"/>
  </r>
  <r>
    <x v="1"/>
    <x v="233"/>
    <s v="PLKRINK00014"/>
    <x v="217"/>
  </r>
  <r>
    <x v="1"/>
    <x v="234"/>
    <s v="PLNFI0200019"/>
    <x v="536"/>
  </r>
  <r>
    <x v="1"/>
    <x v="235"/>
    <s v="SI0031102120"/>
    <x v="219"/>
  </r>
  <r>
    <x v="1"/>
    <x v="236"/>
    <s v="PLKRK0000010"/>
    <x v="537"/>
  </r>
  <r>
    <x v="1"/>
    <x v="237"/>
    <s v="PLKRUSZ00016"/>
    <x v="538"/>
  </r>
  <r>
    <x v="1"/>
    <x v="238"/>
    <s v="LU0611262873"/>
    <x v="539"/>
  </r>
  <r>
    <x v="1"/>
    <x v="239"/>
    <s v="PLLCCRP00017"/>
    <x v="164"/>
  </r>
  <r>
    <x v="1"/>
    <x v="240"/>
    <s v="PLLENAL00015"/>
    <x v="223"/>
  </r>
  <r>
    <x v="1"/>
    <x v="241"/>
    <s v="PLLENTX00010"/>
    <x v="540"/>
  </r>
  <r>
    <x v="1"/>
    <x v="242"/>
    <s v="PLLBT0000013"/>
    <x v="300"/>
  </r>
  <r>
    <x v="1"/>
    <x v="243"/>
    <s v="PLLVTSF00010"/>
    <x v="541"/>
  </r>
  <r>
    <x v="1"/>
    <x v="244"/>
    <s v="PLLOTOS00025"/>
    <x v="128"/>
  </r>
  <r>
    <x v="1"/>
    <x v="245"/>
    <s v="PLLPP0000011"/>
    <x v="542"/>
  </r>
  <r>
    <x v="1"/>
    <x v="246"/>
    <s v="PLLSSFT00016"/>
    <x v="130"/>
  </r>
  <r>
    <x v="1"/>
    <x v="247"/>
    <s v="PLLUBAW00013"/>
    <x v="222"/>
  </r>
  <r>
    <x v="1"/>
    <x v="248"/>
    <s v="PLMBION00016"/>
    <x v="543"/>
  </r>
  <r>
    <x v="1"/>
    <x v="249"/>
    <s v="PLMGLAN00018"/>
    <x v="544"/>
  </r>
  <r>
    <x v="1"/>
    <x v="250"/>
    <s v="PLMKRNP00015"/>
    <x v="324"/>
  </r>
  <r>
    <x v="1"/>
    <x v="251"/>
    <s v="PLMRVPL00016"/>
    <x v="532"/>
  </r>
  <r>
    <x v="1"/>
    <x v="252"/>
    <s v="PLBRE0000012"/>
    <x v="545"/>
  </r>
  <r>
    <x v="1"/>
    <x v="253"/>
    <s v="PLMCIMG00012"/>
    <x v="546"/>
  </r>
  <r>
    <x v="1"/>
    <x v="254"/>
    <s v="PLMCSFT00018"/>
    <x v="547"/>
  </r>
  <r>
    <x v="1"/>
    <x v="255"/>
    <s v="PLSMMDA00012"/>
    <x v="548"/>
  </r>
  <r>
    <x v="1"/>
    <x v="256"/>
    <s v="PLMDCLG00015"/>
    <x v="549"/>
  </r>
  <r>
    <x v="1"/>
    <x v="257"/>
    <s v="PLMGRON00016"/>
    <x v="240"/>
  </r>
  <r>
    <x v="1"/>
    <x v="258"/>
    <s v="PLMNNCP00011"/>
    <x v="550"/>
  </r>
  <r>
    <x v="1"/>
    <x v="259"/>
    <s v="PLMRCTR00015"/>
    <x v="551"/>
  </r>
  <r>
    <x v="1"/>
    <x v="260"/>
    <s v="PLMRCOR00016"/>
    <x v="493"/>
  </r>
  <r>
    <x v="1"/>
    <x v="261"/>
    <s v="PLMEWA000012"/>
    <x v="244"/>
  </r>
  <r>
    <x v="1"/>
    <x v="262"/>
    <s v="PLMEXPL00010"/>
    <x v="396"/>
  </r>
  <r>
    <x v="1"/>
    <x v="263"/>
    <s v="PLMFO0000013"/>
    <x v="254"/>
  </r>
  <r>
    <x v="1"/>
    <x v="264"/>
    <s v="PLNFI0900014"/>
    <x v="552"/>
  </r>
  <r>
    <x v="1"/>
    <x v="265"/>
    <s v="NL0009508712"/>
    <x v="553"/>
  </r>
  <r>
    <x v="1"/>
    <x v="266"/>
    <s v="PLBIG0000016"/>
    <x v="42"/>
  </r>
  <r>
    <x v="1"/>
    <x v="267"/>
    <s v="PLKLSTN00017"/>
    <x v="247"/>
  </r>
  <r>
    <x v="1"/>
    <x v="268"/>
    <s v="PLMRBUD00015"/>
    <x v="250"/>
  </r>
  <r>
    <x v="1"/>
    <x v="269"/>
    <s v="PLPPWK000014"/>
    <x v="251"/>
  </r>
  <r>
    <x v="1"/>
    <x v="270"/>
    <s v="PLMLPGR00017"/>
    <x v="554"/>
  </r>
  <r>
    <x v="1"/>
    <x v="271"/>
    <s v="PLSZPTL00010"/>
    <x v="119"/>
  </r>
  <r>
    <x v="1"/>
    <x v="272"/>
    <s v="PLMOBRK00013"/>
    <x v="254"/>
  </r>
  <r>
    <x v="1"/>
    <x v="273"/>
    <s v="PLMOJ0000015"/>
    <x v="253"/>
  </r>
  <r>
    <x v="1"/>
    <x v="274"/>
    <s v="HU0000068952"/>
    <x v="555"/>
  </r>
  <r>
    <x v="1"/>
    <x v="275"/>
    <s v="PLMNRTR00012"/>
    <x v="556"/>
  </r>
  <r>
    <x v="1"/>
    <x v="276"/>
    <s v="PLMSTPL00018"/>
    <x v="257"/>
  </r>
  <r>
    <x v="1"/>
    <x v="277"/>
    <s v="PLMSTWS00019"/>
    <x v="277"/>
  </r>
  <r>
    <x v="1"/>
    <x v="278"/>
    <s v="PLMSTZB00018"/>
    <x v="557"/>
  </r>
  <r>
    <x v="1"/>
    <x v="279"/>
    <s v="PLMSTEX00017"/>
    <x v="193"/>
  </r>
  <r>
    <x v="1"/>
    <x v="280"/>
    <s v="PLMUZA000019"/>
    <x v="192"/>
  </r>
  <r>
    <x v="1"/>
    <x v="281"/>
    <s v="PLMWTRD00013"/>
    <x v="558"/>
  </r>
  <r>
    <x v="1"/>
    <x v="282"/>
    <s v="PLNETIA00014"/>
    <x v="559"/>
  </r>
  <r>
    <x v="1"/>
    <x v="283"/>
    <s v="PLNTMDA00018"/>
    <x v="98"/>
  </r>
  <r>
    <x v="1"/>
    <x v="284"/>
    <s v="PLTRFRM00018"/>
    <x v="560"/>
  </r>
  <r>
    <x v="1"/>
    <x v="285"/>
    <s v="PLNEWAG00012"/>
    <x v="266"/>
  </r>
  <r>
    <x v="1"/>
    <x v="286"/>
    <s v="GB00B42CTW68"/>
    <x v="244"/>
  </r>
  <r>
    <x v="1"/>
    <x v="287"/>
    <s v="PLNFI1500011"/>
    <x v="93"/>
  </r>
  <r>
    <x v="1"/>
    <x v="288"/>
    <s v="PLGRNKT00019"/>
    <x v="561"/>
  </r>
  <r>
    <x v="1"/>
    <x v="289"/>
    <s v="PLNRTHC00014"/>
    <x v="562"/>
  </r>
  <r>
    <x v="1"/>
    <x v="290"/>
    <s v="PLNVITA00018"/>
    <x v="496"/>
  </r>
  <r>
    <x v="1"/>
    <x v="291"/>
    <s v="PLCRMNG00029"/>
    <x v="49"/>
  </r>
  <r>
    <x v="1"/>
    <x v="292"/>
    <s v="PLNTSYS00013"/>
    <x v="563"/>
  </r>
  <r>
    <x v="1"/>
    <x v="293"/>
    <s v="PLODLPL00013"/>
    <x v="271"/>
  </r>
  <r>
    <x v="1"/>
    <x v="294"/>
    <s v="EE3100084021"/>
    <x v="272"/>
  </r>
  <r>
    <x v="1"/>
    <x v="295"/>
    <s v="PLONE0000014"/>
    <x v="273"/>
  </r>
  <r>
    <x v="1"/>
    <x v="296"/>
    <s v="PLOPNFN00010"/>
    <x v="564"/>
  </r>
  <r>
    <x v="1"/>
    <x v="297"/>
    <s v="PLOPNPL00013"/>
    <x v="565"/>
  </r>
  <r>
    <x v="1"/>
    <x v="298"/>
    <s v="PLOPTEM00012"/>
    <x v="566"/>
  </r>
  <r>
    <x v="1"/>
    <x v="299"/>
    <s v="PLTLKPL00017"/>
    <x v="567"/>
  </r>
  <r>
    <x v="1"/>
    <x v="300"/>
    <s v="PLORBIS00014"/>
    <x v="568"/>
  </r>
  <r>
    <x v="1"/>
    <x v="301"/>
    <s v="LU0122624777"/>
    <x v="249"/>
  </r>
  <r>
    <x v="1"/>
    <x v="302"/>
    <s v="PLORZBL00013"/>
    <x v="277"/>
  </r>
  <r>
    <x v="1"/>
    <x v="303"/>
    <s v="PLODRTS00017"/>
    <x v="278"/>
  </r>
  <r>
    <x v="1"/>
    <x v="304"/>
    <s v="PLZPCOT00018"/>
    <x v="569"/>
  </r>
  <r>
    <x v="1"/>
    <x v="305"/>
    <s v="NL0009805613"/>
    <x v="570"/>
  </r>
  <r>
    <x v="1"/>
    <x v="306"/>
    <s v="PLPAGED00017"/>
    <x v="571"/>
  </r>
  <r>
    <x v="1"/>
    <x v="307"/>
    <s v="PLPMPOL00031"/>
    <x v="222"/>
  </r>
  <r>
    <x v="1"/>
    <x v="308"/>
    <s v="PLPANVA00013"/>
    <x v="113"/>
  </r>
  <r>
    <x v="1"/>
    <x v="309"/>
    <s v="PLPTNTS00019"/>
    <x v="270"/>
  </r>
  <r>
    <x v="1"/>
    <x v="310"/>
    <s v="PLPBG0000029"/>
    <x v="572"/>
  </r>
  <r>
    <x v="1"/>
    <x v="311"/>
    <s v="PLPBONL00013"/>
    <x v="573"/>
  </r>
  <r>
    <x v="1"/>
    <x v="312"/>
    <s v="PLBEFSN00010"/>
    <x v="282"/>
  </r>
  <r>
    <x v="1"/>
    <x v="313"/>
    <s v="PLPCCEX00010"/>
    <x v="536"/>
  </r>
  <r>
    <x v="1"/>
    <x v="314"/>
    <s v="PLPCCIM00014"/>
    <x v="193"/>
  </r>
  <r>
    <x v="1"/>
    <x v="315"/>
    <s v="PLPCCRK00076"/>
    <x v="574"/>
  </r>
  <r>
    <x v="1"/>
    <x v="316"/>
    <s v="PLGUARD00019"/>
    <x v="575"/>
  </r>
  <r>
    <x v="1"/>
    <x v="317"/>
    <s v="PLPRMCM00048"/>
    <x v="139"/>
  </r>
  <r>
    <x v="1"/>
    <x v="318"/>
    <s v="LU0275164910"/>
    <x v="287"/>
  </r>
  <r>
    <x v="1"/>
    <x v="319"/>
    <s v="NL0010577052"/>
    <x v="576"/>
  </r>
  <r>
    <x v="1"/>
    <x v="320"/>
    <s v="PLPEKAS00017"/>
    <x v="127"/>
  </r>
  <r>
    <x v="1"/>
    <x v="321"/>
    <s v="PLPEKAO00016"/>
    <x v="577"/>
  </r>
  <r>
    <x v="1"/>
    <x v="322"/>
    <s v="PLMEDCS00015"/>
    <x v="578"/>
  </r>
  <r>
    <x v="1"/>
    <x v="323"/>
    <s v="PLPEMUG00016"/>
    <x v="291"/>
  </r>
  <r>
    <x v="1"/>
    <x v="324"/>
    <s v="PLPLSEP00013"/>
    <x v="579"/>
  </r>
  <r>
    <x v="1"/>
    <x v="325"/>
    <s v="PLPEPES00018"/>
    <x v="291"/>
  </r>
  <r>
    <x v="1"/>
    <x v="326"/>
    <s v="PLPTRLI00018"/>
    <x v="251"/>
  </r>
  <r>
    <x v="1"/>
    <x v="327"/>
    <s v="PLPGER000010"/>
    <x v="580"/>
  </r>
  <r>
    <x v="1"/>
    <x v="328"/>
    <s v="PLPGNIG00014"/>
    <x v="581"/>
  </r>
  <r>
    <x v="1"/>
    <x v="329"/>
    <s v="PLPGO0000014"/>
    <x v="582"/>
  </r>
  <r>
    <x v="1"/>
    <x v="330"/>
    <s v="PLPHN0000014"/>
    <x v="128"/>
  </r>
  <r>
    <x v="1"/>
    <x v="331"/>
    <s v="PLPKN0000018"/>
    <x v="583"/>
  </r>
  <r>
    <x v="1"/>
    <x v="332"/>
    <s v="PLPKO0000016"/>
    <x v="584"/>
  </r>
  <r>
    <x v="1"/>
    <x v="333"/>
    <s v="PLPKPCR00011"/>
    <x v="585"/>
  </r>
  <r>
    <x v="1"/>
    <x v="334"/>
    <s v="PLPSTBX00016"/>
    <x v="525"/>
  </r>
  <r>
    <x v="1"/>
    <x v="335"/>
    <s v="NL0000686772"/>
    <x v="301"/>
  </r>
  <r>
    <x v="1"/>
    <x v="336"/>
    <s v="PLPEKPL00010"/>
    <x v="557"/>
  </r>
  <r>
    <x v="1"/>
    <x v="337"/>
    <s v="PLPCLRT00029"/>
    <x v="86"/>
  </r>
  <r>
    <x v="1"/>
    <x v="338"/>
    <s v="PLZCPLC00036"/>
    <x v="586"/>
  </r>
  <r>
    <x v="1"/>
    <x v="339"/>
    <s v="PLMSTSD00019"/>
    <x v="304"/>
  </r>
  <r>
    <x v="1"/>
    <x v="340"/>
    <s v="PLPOLMD00011"/>
    <x v="587"/>
  </r>
  <r>
    <x v="1"/>
    <x v="341"/>
    <s v="PLPOLNA00015"/>
    <x v="588"/>
  </r>
  <r>
    <x v="1"/>
    <x v="342"/>
    <s v="PLPOLND00019"/>
    <x v="97"/>
  </r>
  <r>
    <x v="1"/>
    <x v="343"/>
    <s v="PLPOLWX00026"/>
    <x v="589"/>
  </r>
  <r>
    <x v="1"/>
    <x v="344"/>
    <s v="PLPZBDT00013"/>
    <x v="93"/>
  </r>
  <r>
    <x v="1"/>
    <x v="345"/>
    <s v="PLPLPGR00010"/>
    <x v="119"/>
  </r>
  <r>
    <x v="1"/>
    <x v="346"/>
    <s v="PLGFPRE00040"/>
    <x v="423"/>
  </r>
  <r>
    <x v="1"/>
    <x v="347"/>
    <s v="PLPRGNK00017"/>
    <x v="113"/>
  </r>
  <r>
    <x v="1"/>
    <x v="348"/>
    <s v="PLPRESC00018"/>
    <x v="311"/>
  </r>
  <r>
    <x v="1"/>
    <x v="349"/>
    <s v="PLPRMMD00012"/>
    <x v="319"/>
  </r>
  <r>
    <x v="1"/>
    <x v="350"/>
    <s v="PLPRCAD00018"/>
    <x v="38"/>
  </r>
  <r>
    <x v="1"/>
    <x v="351"/>
    <s v="PLPRCHM00014"/>
    <x v="313"/>
  </r>
  <r>
    <x v="1"/>
    <x v="352"/>
    <s v="PLPRCHK00018"/>
    <x v="27"/>
  </r>
  <r>
    <x v="1"/>
    <x v="353"/>
    <s v="PLPROJP00018"/>
    <x v="590"/>
  </r>
  <r>
    <x v="1"/>
    <x v="354"/>
    <s v="PLLZPSK00019"/>
    <x v="315"/>
  </r>
  <r>
    <x v="1"/>
    <x v="355"/>
    <s v="GB00B1YKG049"/>
    <x v="591"/>
  </r>
  <r>
    <x v="1"/>
    <x v="356"/>
    <s v="PLPTIW000014"/>
    <x v="592"/>
  </r>
  <r>
    <x v="1"/>
    <x v="357"/>
    <s v="PLZAPUL00057"/>
    <x v="593"/>
  </r>
  <r>
    <x v="1"/>
    <x v="358"/>
    <s v="PLPWRMD00011"/>
    <x v="319"/>
  </r>
  <r>
    <x v="1"/>
    <x v="359"/>
    <s v="PLPZU0000011"/>
    <x v="594"/>
  </r>
  <r>
    <x v="1"/>
    <x v="360"/>
    <s v="PLQNTUM00018"/>
    <x v="92"/>
  </r>
  <r>
    <x v="1"/>
    <x v="361"/>
    <s v="PLQRCUS00012"/>
    <x v="595"/>
  </r>
  <r>
    <x v="1"/>
    <x v="362"/>
    <s v="PLQMKSK00017"/>
    <x v="596"/>
  </r>
  <r>
    <x v="1"/>
    <x v="363"/>
    <s v="PLRDPOL00010"/>
    <x v="85"/>
  </r>
  <r>
    <x v="1"/>
    <x v="364"/>
    <s v="PLRAFAK00018"/>
    <x v="597"/>
  </r>
  <r>
    <x v="1"/>
    <x v="365"/>
    <s v="PLRFMET00016"/>
    <x v="325"/>
  </r>
  <r>
    <x v="1"/>
    <x v="366"/>
    <s v="PLRNBWT00031"/>
    <x v="262"/>
  </r>
  <r>
    <x v="1"/>
    <x v="367"/>
    <s v="PLRNKPR00014"/>
    <x v="134"/>
  </r>
  <r>
    <x v="1"/>
    <x v="368"/>
    <s v="PLKLNR000017"/>
    <x v="598"/>
  </r>
  <r>
    <x v="1"/>
    <x v="369"/>
    <s v="PLREDAN00019"/>
    <x v="149"/>
  </r>
  <r>
    <x v="1"/>
    <x v="370"/>
    <s v="PLCMPLX00014"/>
    <x v="332"/>
  </r>
  <r>
    <x v="1"/>
    <x v="371"/>
    <s v="PLPRNTC00017"/>
    <x v="330"/>
  </r>
  <r>
    <x v="1"/>
    <x v="372"/>
    <s v="SE0001856519"/>
    <x v="599"/>
  </r>
  <r>
    <x v="1"/>
    <x v="373"/>
    <s v="PLRELPL00014"/>
    <x v="2"/>
  </r>
  <r>
    <x v="1"/>
    <x v="374"/>
    <s v="PLREMAK00016"/>
    <x v="333"/>
  </r>
  <r>
    <x v="1"/>
    <x v="375"/>
    <s v="PLRESBD00016"/>
    <x v="334"/>
  </r>
  <r>
    <x v="1"/>
    <x v="376"/>
    <s v="PLROBYG00016"/>
    <x v="134"/>
  </r>
  <r>
    <x v="1"/>
    <x v="377"/>
    <s v="NL0006106007"/>
    <x v="249"/>
  </r>
  <r>
    <x v="1"/>
    <x v="378"/>
    <s v="PLROPCE00017"/>
    <x v="600"/>
  </r>
  <r>
    <x v="1"/>
    <x v="379"/>
    <s v="PLCRSNT00011"/>
    <x v="336"/>
  </r>
  <r>
    <x v="1"/>
    <x v="380"/>
    <s v="PLNFI0500012"/>
    <x v="337"/>
  </r>
  <r>
    <x v="1"/>
    <x v="381"/>
    <s v="LU0564351582"/>
    <x v="1"/>
  </r>
  <r>
    <x v="1"/>
    <x v="382"/>
    <s v="PLSTLSK00016"/>
    <x v="601"/>
  </r>
  <r>
    <x v="1"/>
    <x v="383"/>
    <s v="ES0113900J37"/>
    <x v="602"/>
  </r>
  <r>
    <x v="1"/>
    <x v="384"/>
    <s v="PLSANWL00012"/>
    <x v="103"/>
  </r>
  <r>
    <x v="1"/>
    <x v="385"/>
    <s v="PLSCOPK00012"/>
    <x v="603"/>
  </r>
  <r>
    <x v="1"/>
    <x v="386"/>
    <s v="PLWRWCK00013"/>
    <x v="604"/>
  </r>
  <r>
    <x v="1"/>
    <x v="387"/>
    <s v="PLSEKO000014"/>
    <x v="277"/>
  </r>
  <r>
    <x v="1"/>
    <x v="388"/>
    <s v="PLSELNA00010"/>
    <x v="605"/>
  </r>
  <r>
    <x v="1"/>
    <x v="389"/>
    <s v="PLSELVT00013"/>
    <x v="606"/>
  </r>
  <r>
    <x v="1"/>
    <x v="390"/>
    <s v="CA81752K1057"/>
    <x v="163"/>
  </r>
  <r>
    <x v="1"/>
    <x v="391"/>
    <s v="PLSFNKS00011"/>
    <x v="499"/>
  </r>
  <r>
    <x v="1"/>
    <x v="392"/>
    <s v="EE3100001751"/>
    <x v="347"/>
  </r>
  <r>
    <x v="1"/>
    <x v="393"/>
    <s v="PLSIMPL00011"/>
    <x v="348"/>
  </r>
  <r>
    <x v="1"/>
    <x v="394"/>
    <s v="PLSKRBH00014"/>
    <x v="526"/>
  </r>
  <r>
    <x v="1"/>
    <x v="395"/>
    <s v="PLTFSKK00015"/>
    <x v="499"/>
  </r>
  <r>
    <x v="1"/>
    <x v="396"/>
    <s v="PLSKTAN00010"/>
    <x v="607"/>
  </r>
  <r>
    <x v="1"/>
    <x v="397"/>
    <s v="PLSKLNW00011"/>
    <x v="246"/>
  </r>
  <r>
    <x v="1"/>
    <x v="398"/>
    <s v="PLNFI1000012"/>
    <x v="608"/>
  </r>
  <r>
    <x v="1"/>
    <x v="399"/>
    <s v="PLADVPL00029"/>
    <x v="609"/>
  </r>
  <r>
    <x v="1"/>
    <x v="400"/>
    <s v="PLSNZKA00033"/>
    <x v="610"/>
  </r>
  <r>
    <x v="1"/>
    <x v="401"/>
    <s v="FR0000060873"/>
    <x v="611"/>
  </r>
  <r>
    <x v="1"/>
    <x v="402"/>
    <s v="PLSLRCP00021"/>
    <x v="431"/>
  </r>
  <r>
    <x v="1"/>
    <x v="403"/>
    <s v="PLSONEL00011"/>
    <x v="20"/>
  </r>
  <r>
    <x v="1"/>
    <x v="404"/>
    <s v="BG11SOSOBT18"/>
    <x v="355"/>
  </r>
  <r>
    <x v="1"/>
    <x v="405"/>
    <s v="PLSTLEX00019"/>
    <x v="435"/>
  </r>
  <r>
    <x v="1"/>
    <x v="406"/>
    <s v="PLSTLPD00017"/>
    <x v="612"/>
  </r>
  <r>
    <x v="1"/>
    <x v="407"/>
    <s v="PLSTLPF00012"/>
    <x v="613"/>
  </r>
  <r>
    <x v="1"/>
    <x v="408"/>
    <s v="PLSTPRK00019"/>
    <x v="614"/>
  </r>
  <r>
    <x v="1"/>
    <x v="409"/>
    <s v="PLHRDEX00021"/>
    <x v="615"/>
  </r>
  <r>
    <x v="1"/>
    <x v="410"/>
    <s v="PLSUWAR00014"/>
    <x v="360"/>
  </r>
  <r>
    <x v="1"/>
    <x v="411"/>
    <s v="PLSWMED00013"/>
    <x v="616"/>
  </r>
  <r>
    <x v="1"/>
    <x v="412"/>
    <s v="PLCMPLD00016"/>
    <x v="423"/>
  </r>
  <r>
    <x v="1"/>
    <x v="413"/>
    <s v="PLSNKTK00019"/>
    <x v="240"/>
  </r>
  <r>
    <x v="1"/>
    <x v="414"/>
    <s v="PLDWORY00019"/>
    <x v="617"/>
  </r>
  <r>
    <x v="1"/>
    <x v="415"/>
    <s v="DE000TLX1005"/>
    <x v="363"/>
  </r>
  <r>
    <x v="1"/>
    <x v="416"/>
    <s v="PLTALEX00017"/>
    <x v="618"/>
  </r>
  <r>
    <x v="1"/>
    <x v="417"/>
    <s v="PLTRCZN00016"/>
    <x v="613"/>
  </r>
  <r>
    <x v="1"/>
    <x v="418"/>
    <s v="SK1120010287"/>
    <x v="366"/>
  </r>
  <r>
    <x v="1"/>
    <x v="419"/>
    <s v="PLTAURN00011"/>
    <x v="167"/>
  </r>
  <r>
    <x v="1"/>
    <x v="420"/>
    <s v="PLTHP0000011"/>
    <x v="619"/>
  </r>
  <r>
    <x v="1"/>
    <x v="421"/>
    <s v="PLTELL000023"/>
    <x v="159"/>
  </r>
  <r>
    <x v="1"/>
    <x v="422"/>
    <s v="PLPTMED00015"/>
    <x v="620"/>
  </r>
  <r>
    <x v="1"/>
    <x v="423"/>
    <s v="PLTRMRX00011"/>
    <x v="621"/>
  </r>
  <r>
    <x v="1"/>
    <x v="424"/>
    <s v="PLTSGS000019"/>
    <x v="622"/>
  </r>
  <r>
    <x v="1"/>
    <x v="425"/>
    <s v="PLTFONE00011"/>
    <x v="623"/>
  </r>
  <r>
    <x v="1"/>
    <x v="426"/>
    <s v="PLTIM0000016"/>
    <x v="624"/>
  </r>
  <r>
    <x v="1"/>
    <x v="427"/>
    <s v="PLTORPL00016"/>
    <x v="625"/>
  </r>
  <r>
    <x v="1"/>
    <x v="428"/>
    <s v="PLTOYA000011"/>
    <x v="626"/>
  </r>
  <r>
    <x v="1"/>
    <x v="429"/>
    <s v="PLTRKPL00014"/>
    <x v="627"/>
  </r>
  <r>
    <x v="1"/>
    <x v="430"/>
    <s v="PLTRNSP00013"/>
    <x v="628"/>
  </r>
  <r>
    <x v="1"/>
    <x v="431"/>
    <s v="PLTRVPL00011"/>
    <x v="377"/>
  </r>
  <r>
    <x v="1"/>
    <x v="432"/>
    <s v="PLASMOT00030"/>
    <x v="378"/>
  </r>
  <r>
    <x v="1"/>
    <x v="433"/>
    <s v="PLTVN0000017"/>
    <x v="586"/>
  </r>
  <r>
    <x v="1"/>
    <x v="434"/>
    <s v="PLBAUMA00017"/>
    <x v="629"/>
  </r>
  <r>
    <x v="1"/>
    <x v="435"/>
    <s v="PLUNBEP00015"/>
    <x v="381"/>
  </r>
  <r>
    <x v="1"/>
    <x v="436"/>
    <s v="IT0004781412"/>
    <x v="630"/>
  </r>
  <r>
    <x v="1"/>
    <x v="437"/>
    <s v="PLUNMST00014"/>
    <x v="615"/>
  </r>
  <r>
    <x v="1"/>
    <x v="438"/>
    <s v="PLPMWRM00012"/>
    <x v="0"/>
  </r>
  <r>
    <x v="1"/>
    <x v="439"/>
    <s v="PLVTGDL00010"/>
    <x v="383"/>
  </r>
  <r>
    <x v="1"/>
    <x v="440"/>
    <s v="PLVARNT00019"/>
    <x v="384"/>
  </r>
  <r>
    <x v="1"/>
    <x v="441"/>
    <s v="PLVIGOS00015"/>
    <x v="631"/>
  </r>
  <r>
    <x v="1"/>
    <x v="442"/>
    <s v="PLVNDEX00013"/>
    <x v="632"/>
  </r>
  <r>
    <x v="1"/>
    <x v="443"/>
    <s v="PLVTLGD00010"/>
    <x v="633"/>
  </r>
  <r>
    <x v="1"/>
    <x v="444"/>
    <s v="PLVSTLA00011"/>
    <x v="634"/>
  </r>
  <r>
    <x v="1"/>
    <x v="445"/>
    <s v="PLVOTUM00016"/>
    <x v="635"/>
  </r>
  <r>
    <x v="1"/>
    <x v="446"/>
    <s v="PLVOXEL00014"/>
    <x v="200"/>
  </r>
  <r>
    <x v="1"/>
    <x v="447"/>
    <s v="PLWADEX00018"/>
    <x v="636"/>
  </r>
  <r>
    <x v="1"/>
    <x v="448"/>
    <s v="PLWNDLX00024"/>
    <x v="166"/>
  </r>
  <r>
    <x v="1"/>
    <x v="449"/>
    <s v="AT0000827209"/>
    <x v="182"/>
  </r>
  <r>
    <x v="1"/>
    <x v="450"/>
    <s v="PLHOGA000041"/>
    <x v="572"/>
  </r>
  <r>
    <x v="1"/>
    <x v="451"/>
    <s v="PLWAWEL00013"/>
    <x v="637"/>
  </r>
  <r>
    <x v="1"/>
    <x v="452"/>
    <s v="PLWDMCP00013"/>
    <x v="234"/>
  </r>
  <r>
    <x v="1"/>
    <x v="453"/>
    <s v="LU0627170920"/>
    <x v="251"/>
  </r>
  <r>
    <x v="1"/>
    <x v="454"/>
    <s v="PLWELTN00012"/>
    <x v="638"/>
  </r>
  <r>
    <x v="1"/>
    <x v="455"/>
    <s v="PLELPO000016"/>
    <x v="639"/>
  </r>
  <r>
    <x v="1"/>
    <x v="456"/>
    <s v="PLWILBO00019"/>
    <x v="147"/>
  </r>
  <r>
    <x v="1"/>
    <x v="457"/>
    <s v="PLARIEL00046"/>
    <x v="397"/>
  </r>
  <r>
    <x v="1"/>
    <x v="458"/>
    <s v="PLWSTIL00012"/>
    <x v="398"/>
  </r>
  <r>
    <x v="1"/>
    <x v="459"/>
    <s v="PLWOJAS00014"/>
    <x v="243"/>
  </r>
  <r>
    <x v="1"/>
    <x v="460"/>
    <s v="PLWRKSR00019"/>
    <x v="399"/>
  </r>
  <r>
    <x v="1"/>
    <x v="461"/>
    <s v="PLYAWAL00058"/>
    <x v="355"/>
  </r>
  <r>
    <x v="1"/>
    <x v="462"/>
    <s v="PLZAMET00010"/>
    <x v="177"/>
  </r>
  <r>
    <x v="1"/>
    <x v="463"/>
    <s v="PLZSTAL00012"/>
    <x v="640"/>
  </r>
  <r>
    <x v="1"/>
    <x v="464"/>
    <s v="PLZEPAK00012"/>
    <x v="641"/>
  </r>
  <r>
    <x v="1"/>
    <x v="465"/>
    <s v="PLZTKMA00017"/>
    <x v="642"/>
  </r>
  <r>
    <x v="1"/>
    <x v="466"/>
    <s v="PLZPUE000012"/>
    <x v="403"/>
  </r>
  <r>
    <x v="1"/>
    <x v="467"/>
    <s v="PLZBMZC00019"/>
    <x v="247"/>
  </r>
  <r>
    <x v="1"/>
    <x v="468"/>
    <s v="PLZUE0000015"/>
    <x v="598"/>
  </r>
  <r>
    <x v="1"/>
    <x v="469"/>
    <s v="PLZYWIC00016"/>
    <x v="643"/>
  </r>
  <r>
    <x v="2"/>
    <x v="202"/>
    <s v="PLIDATF00012"/>
    <x v="273"/>
  </r>
  <r>
    <x v="2"/>
    <x v="265"/>
    <s v="NL0009508712"/>
    <x v="644"/>
  </r>
  <r>
    <x v="2"/>
    <x v="178"/>
    <s v="PLIDMSA00044"/>
    <x v="645"/>
  </r>
  <r>
    <x v="2"/>
    <x v="409"/>
    <s v="PLHRDEX00021"/>
    <x v="646"/>
  </r>
  <r>
    <x v="2"/>
    <x v="68"/>
    <s v="PLBDPWR00014"/>
    <x v="77"/>
  </r>
  <r>
    <x v="2"/>
    <x v="398"/>
    <s v="PLNFI1000012"/>
    <x v="453"/>
  </r>
  <r>
    <x v="2"/>
    <x v="455"/>
    <s v="PLELPO000016"/>
    <x v="639"/>
  </r>
  <r>
    <x v="2"/>
    <x v="97"/>
    <s v="PLCRWTR00022"/>
    <x v="460"/>
  </r>
  <r>
    <x v="2"/>
    <x v="430"/>
    <s v="PLTRNSP00013"/>
    <x v="647"/>
  </r>
  <r>
    <x v="2"/>
    <x v="166"/>
    <s v="PLINTGR00013"/>
    <x v="648"/>
  </r>
  <r>
    <x v="2"/>
    <x v="463"/>
    <s v="PLZSTAL00012"/>
    <x v="38"/>
  </r>
  <r>
    <x v="2"/>
    <x v="394"/>
    <s v="PLSKRBH00014"/>
    <x v="649"/>
  </r>
  <r>
    <x v="2"/>
    <x v="65"/>
    <s v="PLBRIJU00010"/>
    <x v="650"/>
  </r>
  <r>
    <x v="2"/>
    <x v="384"/>
    <s v="PLSANWL00012"/>
    <x v="103"/>
  </r>
  <r>
    <x v="2"/>
    <x v="69"/>
    <s v="PLBMECH00012"/>
    <x v="11"/>
  </r>
  <r>
    <x v="2"/>
    <x v="195"/>
    <s v="PLINTEG00011"/>
    <x v="651"/>
  </r>
  <r>
    <x v="2"/>
    <x v="450"/>
    <s v="PLHOGA000041"/>
    <x v="572"/>
  </r>
  <r>
    <x v="2"/>
    <x v="280"/>
    <s v="PLMUZA000019"/>
    <x v="192"/>
  </r>
  <r>
    <x v="2"/>
    <x v="5"/>
    <s v="PLAB00000019"/>
    <x v="24"/>
  </r>
  <r>
    <x v="2"/>
    <x v="411"/>
    <s v="PLSWMED00013"/>
    <x v="616"/>
  </r>
  <r>
    <x v="2"/>
    <x v="183"/>
    <s v="PLMAKRM00019"/>
    <x v="652"/>
  </r>
  <r>
    <x v="2"/>
    <x v="420"/>
    <s v="PLTHP0000011"/>
    <x v="179"/>
  </r>
  <r>
    <x v="2"/>
    <x v="454"/>
    <s v="PLWELTN00012"/>
    <x v="308"/>
  </r>
  <r>
    <x v="2"/>
    <x v="319"/>
    <s v="NL0010577052"/>
    <x v="354"/>
  </r>
  <r>
    <x v="2"/>
    <x v="428"/>
    <s v="PLTOYA000011"/>
    <x v="98"/>
  </r>
  <r>
    <x v="2"/>
    <x v="367"/>
    <s v="PLRNKPR00014"/>
    <x v="653"/>
  </r>
  <r>
    <x v="2"/>
    <x v="66"/>
    <s v="PLBSCDO00017"/>
    <x v="441"/>
  </r>
  <r>
    <x v="2"/>
    <x v="237"/>
    <s v="PLKRUSZ00016"/>
    <x v="654"/>
  </r>
  <r>
    <x v="2"/>
    <x v="228"/>
    <s v="PLKCSTL00010"/>
    <x v="655"/>
  </r>
  <r>
    <x v="2"/>
    <x v="108"/>
    <s v="PLDLSS000010"/>
    <x v="4"/>
  </r>
  <r>
    <x v="2"/>
    <x v="216"/>
    <s v="PLTRAST00020"/>
    <x v="639"/>
  </r>
  <r>
    <x v="2"/>
    <x v="93"/>
    <s v="PLCMRAY00029"/>
    <x v="218"/>
  </r>
  <r>
    <x v="2"/>
    <x v="258"/>
    <s v="PLMNNCP00011"/>
    <x v="415"/>
  </r>
  <r>
    <x v="2"/>
    <x v="7"/>
    <s v="LU0299378421"/>
    <x v="656"/>
  </r>
  <r>
    <x v="2"/>
    <x v="288"/>
    <s v="PLGRNKT00019"/>
    <x v="657"/>
  </r>
  <r>
    <x v="2"/>
    <x v="90"/>
    <s v="PLCOMAR00012"/>
    <x v="528"/>
  </r>
  <r>
    <x v="2"/>
    <x v="341"/>
    <s v="PLPOLNA00015"/>
    <x v="658"/>
  </r>
  <r>
    <x v="2"/>
    <x v="338"/>
    <s v="PLZCPLC00036"/>
    <x v="659"/>
  </r>
  <r>
    <x v="2"/>
    <x v="383"/>
    <s v="ES0113900J37"/>
    <x v="602"/>
  </r>
  <r>
    <x v="2"/>
    <x v="445"/>
    <s v="PLVOTUM00016"/>
    <x v="660"/>
  </r>
  <r>
    <x v="2"/>
    <x v="14"/>
    <s v="PLALIOR00045"/>
    <x v="661"/>
  </r>
  <r>
    <x v="2"/>
    <x v="349"/>
    <s v="PLPRMMD00012"/>
    <x v="57"/>
  </r>
  <r>
    <x v="2"/>
    <x v="246"/>
    <s v="PLLSSFT00016"/>
    <x v="662"/>
  </r>
  <r>
    <x v="2"/>
    <x v="21"/>
    <s v="PLAMICA00010"/>
    <x v="663"/>
  </r>
  <r>
    <x v="2"/>
    <x v="155"/>
    <s v="PLGANT000014"/>
    <x v="498"/>
  </r>
  <r>
    <x v="2"/>
    <x v="199"/>
    <s v="PLINTFR00023"/>
    <x v="664"/>
  </r>
  <r>
    <x v="2"/>
    <x v="462"/>
    <s v="PLZAMET00010"/>
    <x v="465"/>
  </r>
  <r>
    <x v="2"/>
    <x v="130"/>
    <s v="PLERGIN00015"/>
    <x v="480"/>
  </r>
  <r>
    <x v="2"/>
    <x v="266"/>
    <s v="PLBIG0000016"/>
    <x v="234"/>
  </r>
  <r>
    <x v="2"/>
    <x v="329"/>
    <s v="PLPGO0000014"/>
    <x v="665"/>
  </r>
  <r>
    <x v="2"/>
    <x v="464"/>
    <s v="PLZEPAK00012"/>
    <x v="666"/>
  </r>
  <r>
    <x v="2"/>
    <x v="50"/>
    <s v="PLECBDZ00013"/>
    <x v="309"/>
  </r>
  <r>
    <x v="2"/>
    <x v="436"/>
    <s v="IT0004781412"/>
    <x v="667"/>
  </r>
  <r>
    <x v="2"/>
    <x v="299"/>
    <s v="PLTLKPL00017"/>
    <x v="668"/>
  </r>
  <r>
    <x v="2"/>
    <x v="85"/>
    <s v="PLCTINT00018"/>
    <x v="669"/>
  </r>
  <r>
    <x v="2"/>
    <x v="189"/>
    <s v="PLLSTIA00018"/>
    <x v="670"/>
  </r>
  <r>
    <x v="2"/>
    <x v="314"/>
    <s v="PLPCCIM00014"/>
    <x v="193"/>
  </r>
  <r>
    <x v="2"/>
    <x v="2"/>
    <s v="PL4FNMD00013"/>
    <x v="671"/>
  </r>
  <r>
    <x v="2"/>
    <x v="169"/>
    <s v="PLBH00000012"/>
    <x v="672"/>
  </r>
  <r>
    <x v="2"/>
    <x v="352"/>
    <s v="PLPRCHK00018"/>
    <x v="673"/>
  </r>
  <r>
    <x v="2"/>
    <x v="39"/>
    <s v="PLATMSA00013"/>
    <x v="674"/>
  </r>
  <r>
    <x v="2"/>
    <x v="10"/>
    <s v="PLAGORA00067"/>
    <x v="675"/>
  </r>
  <r>
    <x v="2"/>
    <x v="129"/>
    <s v="PLENERG00022"/>
    <x v="676"/>
  </r>
  <r>
    <x v="2"/>
    <x v="256"/>
    <s v="PLMDCLG00015"/>
    <x v="677"/>
  </r>
  <r>
    <x v="2"/>
    <x v="334"/>
    <s v="PLPSTBX00016"/>
    <x v="460"/>
  </r>
  <r>
    <x v="2"/>
    <x v="443"/>
    <s v="PLVTLGD00010"/>
    <x v="368"/>
  </r>
  <r>
    <x v="2"/>
    <x v="359"/>
    <s v="PLPZU0000011"/>
    <x v="678"/>
  </r>
  <r>
    <x v="2"/>
    <x v="459"/>
    <s v="PLWOJAS00014"/>
    <x v="679"/>
  </r>
  <r>
    <x v="2"/>
    <x v="353"/>
    <s v="PLPROJP00018"/>
    <x v="277"/>
  </r>
  <r>
    <x v="2"/>
    <x v="316"/>
    <s v="PLGUARD00019"/>
    <x v="575"/>
  </r>
  <r>
    <x v="2"/>
    <x v="149"/>
    <s v="PLFERRO00016"/>
    <x v="389"/>
  </r>
  <r>
    <x v="2"/>
    <x v="198"/>
    <s v="PLINTCS00010"/>
    <x v="680"/>
  </r>
  <r>
    <x v="2"/>
    <x v="11"/>
    <s v="CY0101062111"/>
    <x v="681"/>
  </r>
  <r>
    <x v="2"/>
    <x v="91"/>
    <s v="PLCMP0000017"/>
    <x v="682"/>
  </r>
  <r>
    <x v="2"/>
    <x v="406"/>
    <s v="PLSTLPD00017"/>
    <x v="683"/>
  </r>
  <r>
    <x v="2"/>
    <x v="92"/>
    <s v="PLCOMPR00010"/>
    <x v="524"/>
  </r>
  <r>
    <x v="2"/>
    <x v="400"/>
    <s v="PLSNZKA00033"/>
    <x v="684"/>
  </r>
  <r>
    <x v="2"/>
    <x v="19"/>
    <s v="PLALMTL00023"/>
    <x v="685"/>
  </r>
  <r>
    <x v="2"/>
    <x v="408"/>
    <s v="PLSTPRK00019"/>
    <x v="257"/>
  </r>
  <r>
    <x v="2"/>
    <x v="311"/>
    <s v="PLPBONL00013"/>
    <x v="573"/>
  </r>
  <r>
    <x v="2"/>
    <x v="145"/>
    <s v="PLFSING00010"/>
    <x v="686"/>
  </r>
  <r>
    <x v="2"/>
    <x v="340"/>
    <s v="PLPOLMD00011"/>
    <x v="687"/>
  </r>
  <r>
    <x v="2"/>
    <x v="298"/>
    <s v="PLOPTEM00012"/>
    <x v="566"/>
  </r>
  <r>
    <x v="2"/>
    <x v="15"/>
    <s v="PLKRCHM00015"/>
    <x v="688"/>
  </r>
  <r>
    <x v="2"/>
    <x v="296"/>
    <s v="PLOPNFN00010"/>
    <x v="564"/>
  </r>
  <r>
    <x v="2"/>
    <x v="343"/>
    <s v="PLPOLWX00026"/>
    <x v="689"/>
  </r>
  <r>
    <x v="2"/>
    <x v="275"/>
    <s v="PLMNRTR00012"/>
    <x v="690"/>
  </r>
  <r>
    <x v="2"/>
    <x v="100"/>
    <s v="PLDELKO00019"/>
    <x v="463"/>
  </r>
  <r>
    <x v="2"/>
    <x v="30"/>
    <s v="PLABS0000018"/>
    <x v="691"/>
  </r>
  <r>
    <x v="2"/>
    <x v="212"/>
    <s v="PLNFI0300017"/>
    <x v="4"/>
  </r>
  <r>
    <x v="2"/>
    <x v="84"/>
    <s v="PLCIECH00018"/>
    <x v="692"/>
  </r>
  <r>
    <x v="2"/>
    <x v="134"/>
    <s v="PLESSYS00030"/>
    <x v="693"/>
  </r>
  <r>
    <x v="2"/>
    <x v="23"/>
    <s v="NL0000474351"/>
    <x v="420"/>
  </r>
  <r>
    <x v="2"/>
    <x v="58"/>
    <s v="PLNFI0400015"/>
    <x v="68"/>
  </r>
  <r>
    <x v="2"/>
    <x v="221"/>
    <s v="PLKETY000011"/>
    <x v="694"/>
  </r>
  <r>
    <x v="2"/>
    <x v="151"/>
    <s v="PLCASPL00019"/>
    <x v="640"/>
  </r>
  <r>
    <x v="2"/>
    <x v="138"/>
    <s v="PLEURCH00011"/>
    <x v="695"/>
  </r>
  <r>
    <x v="2"/>
    <x v="417"/>
    <s v="PLTRCZN00016"/>
    <x v="556"/>
  </r>
  <r>
    <x v="2"/>
    <x v="127"/>
    <s v="PLENEA000013"/>
    <x v="696"/>
  </r>
  <r>
    <x v="2"/>
    <x v="274"/>
    <s v="HU0000068952"/>
    <x v="697"/>
  </r>
  <r>
    <x v="2"/>
    <x v="40"/>
    <s v="PLATM0000021"/>
    <x v="283"/>
  </r>
  <r>
    <x v="2"/>
    <x v="260"/>
    <s v="PLMRCOR00016"/>
    <x v="698"/>
  </r>
  <r>
    <x v="2"/>
    <x v="223"/>
    <s v="PLKNOPL00014"/>
    <x v="699"/>
  </r>
  <r>
    <x v="2"/>
    <x v="252"/>
    <s v="PLBRE0000012"/>
    <x v="700"/>
  </r>
  <r>
    <x v="2"/>
    <x v="412"/>
    <s v="PLCMPLD00016"/>
    <x v="701"/>
  </r>
  <r>
    <x v="2"/>
    <x v="426"/>
    <s v="PLTIM0000016"/>
    <x v="702"/>
  </r>
  <r>
    <x v="2"/>
    <x v="444"/>
    <s v="PLVSTLA00011"/>
    <x v="634"/>
  </r>
  <r>
    <x v="2"/>
    <x v="33"/>
    <s v="SK1120009230"/>
    <x v="425"/>
  </r>
  <r>
    <x v="2"/>
    <x v="175"/>
    <s v="PLHDRTR00013"/>
    <x v="703"/>
  </r>
  <r>
    <x v="2"/>
    <x v="83"/>
    <s v="PLCHMDW00010"/>
    <x v="704"/>
  </r>
  <r>
    <x v="2"/>
    <x v="161"/>
    <s v="SI0031104076"/>
    <x v="502"/>
  </r>
  <r>
    <x v="2"/>
    <x v="451"/>
    <s v="PLWAWEL00013"/>
    <x v="705"/>
  </r>
  <r>
    <x v="2"/>
    <x v="287"/>
    <s v="PLNFI1500011"/>
    <x v="93"/>
  </r>
  <r>
    <x v="2"/>
    <x v="250"/>
    <s v="PLMKRNP00015"/>
    <x v="706"/>
  </r>
  <r>
    <x v="2"/>
    <x v="342"/>
    <s v="PLPOLND00019"/>
    <x v="707"/>
  </r>
  <r>
    <x v="2"/>
    <x v="172"/>
    <s v="PLHELIO00014"/>
    <x v="194"/>
  </r>
  <r>
    <x v="2"/>
    <x v="176"/>
    <s v="PLHPRON00017"/>
    <x v="708"/>
  </r>
  <r>
    <x v="2"/>
    <x v="123"/>
    <s v="PLELZAB00010"/>
    <x v="606"/>
  </r>
  <r>
    <x v="2"/>
    <x v="131"/>
    <s v="PLERBUD00012"/>
    <x v="709"/>
  </r>
  <r>
    <x v="2"/>
    <x v="363"/>
    <s v="PLRDPOL00010"/>
    <x v="7"/>
  </r>
  <r>
    <x v="2"/>
    <x v="34"/>
    <s v="NL0000686509"/>
    <x v="710"/>
  </r>
  <r>
    <x v="2"/>
    <x v="162"/>
    <s v="PLGPW0000017"/>
    <x v="711"/>
  </r>
  <r>
    <x v="2"/>
    <x v="414"/>
    <s v="PLDWORY00019"/>
    <x v="190"/>
  </r>
  <r>
    <x v="2"/>
    <x v="313"/>
    <s v="PLPCCEX00010"/>
    <x v="536"/>
  </r>
  <r>
    <x v="2"/>
    <x v="303"/>
    <s v="PLODRTS00017"/>
    <x v="712"/>
  </r>
  <r>
    <x v="2"/>
    <x v="215"/>
    <s v="PLIZNS000022"/>
    <x v="315"/>
  </r>
  <r>
    <x v="2"/>
    <x v="205"/>
    <s v="PLIQPRT00017"/>
    <x v="497"/>
  </r>
  <r>
    <x v="2"/>
    <x v="28"/>
    <s v="PLARTER00016"/>
    <x v="713"/>
  </r>
  <r>
    <x v="2"/>
    <x v="147"/>
    <s v="PLFEERM00018"/>
    <x v="714"/>
  </r>
  <r>
    <x v="2"/>
    <x v="76"/>
    <s v="PLCASHF00018"/>
    <x v="137"/>
  </r>
  <r>
    <x v="2"/>
    <x v="245"/>
    <s v="PLLPP0000011"/>
    <x v="715"/>
  </r>
  <r>
    <x v="2"/>
    <x v="142"/>
    <s v="PLFAM0000012"/>
    <x v="488"/>
  </r>
  <r>
    <x v="2"/>
    <x v="285"/>
    <s v="PLNEWAG00012"/>
    <x v="716"/>
  </r>
  <r>
    <x v="2"/>
    <x v="278"/>
    <s v="PLMSTZB00018"/>
    <x v="587"/>
  </r>
  <r>
    <x v="2"/>
    <x v="77"/>
    <s v="PLCCC0000016"/>
    <x v="717"/>
  </r>
  <r>
    <x v="2"/>
    <x v="168"/>
    <s v="PLGTC0000037"/>
    <x v="718"/>
  </r>
  <r>
    <x v="2"/>
    <x v="392"/>
    <s v="EE3100001751"/>
    <x v="719"/>
  </r>
  <r>
    <x v="2"/>
    <x v="302"/>
    <s v="PLORZBL00013"/>
    <x v="720"/>
  </r>
  <r>
    <x v="2"/>
    <x v="290"/>
    <s v="PLNVITA00018"/>
    <x v="721"/>
  </r>
  <r>
    <x v="2"/>
    <x v="173"/>
    <s v="PLZRWZW00012"/>
    <x v="722"/>
  </r>
  <r>
    <x v="2"/>
    <x v="306"/>
    <s v="PLPAGED00017"/>
    <x v="723"/>
  </r>
  <r>
    <x v="2"/>
    <x v="174"/>
    <s v="PLHUTMN00017"/>
    <x v="724"/>
  </r>
  <r>
    <x v="2"/>
    <x v="113"/>
    <s v="PLECHPS00019"/>
    <x v="725"/>
  </r>
  <r>
    <x v="2"/>
    <x v="421"/>
    <s v="PLTELL000023"/>
    <x v="726"/>
  </r>
  <r>
    <x v="2"/>
    <x v="121"/>
    <s v="PLELMTL00017"/>
    <x v="408"/>
  </r>
  <r>
    <x v="2"/>
    <x v="29"/>
    <s v="CY1000031710"/>
    <x v="149"/>
  </r>
  <r>
    <x v="2"/>
    <x v="37"/>
    <s v="PLATLNT00016"/>
    <x v="12"/>
  </r>
  <r>
    <x v="2"/>
    <x v="45"/>
    <s v="PLBSSTM00013"/>
    <x v="727"/>
  </r>
  <r>
    <x v="2"/>
    <x v="255"/>
    <s v="PLSMMDA00012"/>
    <x v="728"/>
  </r>
  <r>
    <x v="2"/>
    <x v="282"/>
    <s v="PLNETIA00014"/>
    <x v="559"/>
  </r>
  <r>
    <x v="2"/>
    <x v="277"/>
    <s v="PLMSTWS00019"/>
    <x v="97"/>
  </r>
  <r>
    <x v="2"/>
    <x v="140"/>
    <s v="PLERTEL00011"/>
    <x v="729"/>
  </r>
  <r>
    <x v="2"/>
    <x v="397"/>
    <s v="PLSKLNW00011"/>
    <x v="730"/>
  </r>
  <r>
    <x v="2"/>
    <x v="427"/>
    <s v="PLTORPL00016"/>
    <x v="731"/>
  </r>
  <r>
    <x v="2"/>
    <x v="317"/>
    <s v="PLPRMCM00048"/>
    <x v="732"/>
  </r>
  <r>
    <x v="2"/>
    <x v="351"/>
    <s v="PLPRCHM00014"/>
    <x v="477"/>
  </r>
  <r>
    <x v="2"/>
    <x v="378"/>
    <s v="PLROPCE00017"/>
    <x v="733"/>
  </r>
  <r>
    <x v="2"/>
    <x v="304"/>
    <s v="PLZPCOT00018"/>
    <x v="569"/>
  </r>
  <r>
    <x v="2"/>
    <x v="452"/>
    <s v="PLWDMCP00013"/>
    <x v="734"/>
  </r>
  <r>
    <x v="2"/>
    <x v="264"/>
    <s v="PLNFI0900014"/>
    <x v="552"/>
  </r>
  <r>
    <x v="2"/>
    <x v="125"/>
    <s v="PLELDRD00017"/>
    <x v="735"/>
  </r>
  <r>
    <x v="2"/>
    <x v="56"/>
    <s v="PLBIOTN00029"/>
    <x v="190"/>
  </r>
  <r>
    <x v="2"/>
    <x v="188"/>
    <s v="PLINCLT00015"/>
    <x v="736"/>
  </r>
  <r>
    <x v="2"/>
    <x v="157"/>
    <s v="PLGETBK00012"/>
    <x v="737"/>
  </r>
  <r>
    <x v="2"/>
    <x v="239"/>
    <s v="PLLCCRP00017"/>
    <x v="737"/>
  </r>
  <r>
    <x v="2"/>
    <x v="214"/>
    <s v="PLK2ITR00010"/>
    <x v="738"/>
  </r>
  <r>
    <x v="2"/>
    <x v="171"/>
    <s v="PLVENTS00019"/>
    <x v="739"/>
  </r>
  <r>
    <x v="2"/>
    <x v="79"/>
    <s v="PLOPTTC00011"/>
    <x v="335"/>
  </r>
  <r>
    <x v="2"/>
    <x v="111"/>
    <s v="PLCPENR00035"/>
    <x v="378"/>
  </r>
  <r>
    <x v="2"/>
    <x v="31"/>
    <s v="PLSOFTB00016"/>
    <x v="740"/>
  </r>
  <r>
    <x v="2"/>
    <x v="244"/>
    <s v="PLLOTOS00025"/>
    <x v="741"/>
  </r>
  <r>
    <x v="2"/>
    <x v="225"/>
    <s v="PLKGNRC00015"/>
    <x v="742"/>
  </r>
  <r>
    <x v="2"/>
    <x v="372"/>
    <s v="SE0001856519"/>
    <x v="86"/>
  </r>
  <r>
    <x v="2"/>
    <x v="315"/>
    <s v="PLPCCRK00076"/>
    <x v="743"/>
  </r>
  <r>
    <x v="2"/>
    <x v="468"/>
    <s v="PLZUE0000015"/>
    <x v="744"/>
  </r>
  <r>
    <x v="2"/>
    <x v="442"/>
    <s v="PLVNDEX00013"/>
    <x v="662"/>
  </r>
  <r>
    <x v="2"/>
    <x v="386"/>
    <s v="PLWRWCK00013"/>
    <x v="745"/>
  </r>
  <r>
    <x v="2"/>
    <x v="401"/>
    <s v="FR0000060873"/>
    <x v="746"/>
  </r>
  <r>
    <x v="2"/>
    <x v="187"/>
    <s v="PLINTMS00019"/>
    <x v="747"/>
  </r>
  <r>
    <x v="2"/>
    <x v="357"/>
    <s v="PLZAPUL00057"/>
    <x v="593"/>
  </r>
  <r>
    <x v="2"/>
    <x v="51"/>
    <s v="PLBNFTS00018"/>
    <x v="748"/>
  </r>
  <r>
    <x v="2"/>
    <x v="98"/>
    <s v="PLDEBCA00016"/>
    <x v="749"/>
  </r>
  <r>
    <x v="2"/>
    <x v="403"/>
    <s v="PLSONEL00011"/>
    <x v="411"/>
  </r>
  <r>
    <x v="2"/>
    <x v="375"/>
    <s v="PLRESBD00016"/>
    <x v="484"/>
  </r>
  <r>
    <x v="2"/>
    <x v="368"/>
    <s v="PLKLNR000017"/>
    <x v="750"/>
  </r>
  <r>
    <x v="2"/>
    <x v="196"/>
    <s v="LT0000128621"/>
    <x v="751"/>
  </r>
  <r>
    <x v="2"/>
    <x v="72"/>
    <s v="PLBZ00000044"/>
    <x v="752"/>
  </r>
  <r>
    <x v="2"/>
    <x v="419"/>
    <s v="PLTAURN00011"/>
    <x v="167"/>
  </r>
  <r>
    <x v="2"/>
    <x v="124"/>
    <s v="PLEMCIM00017"/>
    <x v="753"/>
  </r>
  <r>
    <x v="2"/>
    <x v="18"/>
    <s v="PLATTFI00018"/>
    <x v="417"/>
  </r>
  <r>
    <x v="2"/>
    <x v="241"/>
    <s v="PLLENTX00010"/>
    <x v="355"/>
  </r>
  <r>
    <x v="2"/>
    <x v="251"/>
    <s v="PLMRVPL00016"/>
    <x v="576"/>
  </r>
  <r>
    <x v="2"/>
    <x v="391"/>
    <s v="PLSFNKS00011"/>
    <x v="341"/>
  </r>
  <r>
    <x v="2"/>
    <x v="355"/>
    <s v="GB00B1YKG049"/>
    <x v="754"/>
  </r>
  <r>
    <x v="2"/>
    <x v="48"/>
    <s v="PLBPH0000019"/>
    <x v="755"/>
  </r>
  <r>
    <x v="2"/>
    <x v="67"/>
    <s v="PLBUDMX00013"/>
    <x v="756"/>
  </r>
  <r>
    <x v="2"/>
    <x v="60"/>
    <s v="PLPPAB000011"/>
    <x v="757"/>
  </r>
  <r>
    <x v="2"/>
    <x v="438"/>
    <s v="PLPMWRM00012"/>
    <x v="0"/>
  </r>
  <r>
    <x v="2"/>
    <x v="38"/>
    <s v="GB00B0WDBP88"/>
    <x v="82"/>
  </r>
  <r>
    <x v="2"/>
    <x v="240"/>
    <s v="PLLENAL00015"/>
    <x v="758"/>
  </r>
  <r>
    <x v="2"/>
    <x v="247"/>
    <s v="PLLUBAW00013"/>
    <x v="704"/>
  </r>
  <r>
    <x v="2"/>
    <x v="179"/>
    <s v="PLHRMAN00039"/>
    <x v="222"/>
  </r>
  <r>
    <x v="2"/>
    <x v="3"/>
    <s v="PLABCDT00014"/>
    <x v="151"/>
  </r>
  <r>
    <x v="2"/>
    <x v="437"/>
    <s v="PLUNMST00014"/>
    <x v="639"/>
  </r>
  <r>
    <x v="2"/>
    <x v="229"/>
    <s v="PLKOPEX00018"/>
    <x v="759"/>
  </r>
  <r>
    <x v="2"/>
    <x v="35"/>
    <s v="PLATMSI00016"/>
    <x v="693"/>
  </r>
  <r>
    <x v="2"/>
    <x v="144"/>
    <s v="PLFRMCL00066"/>
    <x v="760"/>
  </r>
  <r>
    <x v="2"/>
    <x v="233"/>
    <s v="PLKRINK00014"/>
    <x v="761"/>
  </r>
  <r>
    <x v="2"/>
    <x v="405"/>
    <s v="PLSTLEX00019"/>
    <x v="762"/>
  </r>
  <r>
    <x v="2"/>
    <x v="104"/>
    <s v="PLADDRG00015"/>
    <x v="763"/>
  </r>
  <r>
    <x v="2"/>
    <x v="222"/>
    <s v="PLKGHM000017"/>
    <x v="764"/>
  </r>
  <r>
    <x v="2"/>
    <x v="8"/>
    <s v="PLACTIN00018"/>
    <x v="765"/>
  </r>
  <r>
    <x v="2"/>
    <x v="433"/>
    <s v="PLTVN0000017"/>
    <x v="586"/>
  </r>
  <r>
    <x v="2"/>
    <x v="143"/>
    <s v="PLFAMUR00012"/>
    <x v="766"/>
  </r>
  <r>
    <x v="2"/>
    <x v="460"/>
    <s v="PLWRKSR00019"/>
    <x v="767"/>
  </r>
  <r>
    <x v="2"/>
    <x v="331"/>
    <s v="PLPKN0000018"/>
    <x v="768"/>
  </r>
  <r>
    <x v="2"/>
    <x v="281"/>
    <s v="PLMWTRD00013"/>
    <x v="586"/>
  </r>
  <r>
    <x v="2"/>
    <x v="321"/>
    <s v="PLPEKAO00016"/>
    <x v="769"/>
  </r>
  <r>
    <x v="2"/>
    <x v="193"/>
    <s v="PLINSTK00013"/>
    <x v="770"/>
  </r>
  <r>
    <x v="2"/>
    <x v="164"/>
    <s v="PLZPW0000017"/>
    <x v="771"/>
  </r>
  <r>
    <x v="2"/>
    <x v="133"/>
    <s v="PLEUFLM00017"/>
    <x v="772"/>
  </r>
  <r>
    <x v="2"/>
    <x v="86"/>
    <s v="PLERGPL00014"/>
    <x v="773"/>
  </r>
  <r>
    <x v="2"/>
    <x v="293"/>
    <s v="PLODLPL00013"/>
    <x v="416"/>
  </r>
  <r>
    <x v="2"/>
    <x v="330"/>
    <s v="PLPHN0000014"/>
    <x v="128"/>
  </r>
  <r>
    <x v="2"/>
    <x v="6"/>
    <s v="PLACSA000014"/>
    <x v="774"/>
  </r>
  <r>
    <x v="2"/>
    <x v="115"/>
    <s v="PLEFEKT00018"/>
    <x v="310"/>
  </r>
  <r>
    <x v="2"/>
    <x v="448"/>
    <s v="PLWNDLX00024"/>
    <x v="166"/>
  </r>
  <r>
    <x v="2"/>
    <x v="270"/>
    <s v="PLMLPGR00017"/>
    <x v="775"/>
  </r>
  <r>
    <x v="2"/>
    <x v="57"/>
    <s v="PLBPRMT00011"/>
    <x v="182"/>
  </r>
  <r>
    <x v="2"/>
    <x v="119"/>
    <s v="PLELTBD00017"/>
    <x v="776"/>
  </r>
  <r>
    <x v="2"/>
    <x v="194"/>
    <s v="PLINTKS00013"/>
    <x v="309"/>
  </r>
  <r>
    <x v="2"/>
    <x v="153"/>
    <s v="NL0009604859"/>
    <x v="777"/>
  </r>
  <r>
    <x v="2"/>
    <x v="249"/>
    <s v="PLMGLAN00018"/>
    <x v="778"/>
  </r>
  <r>
    <x v="2"/>
    <x v="248"/>
    <s v="PLMBION00016"/>
    <x v="779"/>
  </r>
  <r>
    <x v="2"/>
    <x v="435"/>
    <s v="PLUNBEP00015"/>
    <x v="780"/>
  </r>
  <r>
    <x v="2"/>
    <x v="388"/>
    <s v="PLSELNA00010"/>
    <x v="781"/>
  </r>
  <r>
    <x v="2"/>
    <x v="167"/>
    <s v="PLZATRM00012"/>
    <x v="782"/>
  </r>
  <r>
    <x v="2"/>
    <x v="1"/>
    <s v="PLNFI0800016"/>
    <x v="1"/>
  </r>
  <r>
    <x v="2"/>
    <x v="4"/>
    <s v="PLABMSD00015"/>
    <x v="4"/>
  </r>
  <r>
    <x v="2"/>
    <x v="9"/>
    <s v="PLMBRST00015"/>
    <x v="9"/>
  </r>
  <r>
    <x v="2"/>
    <x v="12"/>
    <s v="LT0000127466"/>
    <x v="12"/>
  </r>
  <r>
    <x v="2"/>
    <x v="17"/>
    <s v="PLSRBEX00014"/>
    <x v="17"/>
  </r>
  <r>
    <x v="2"/>
    <x v="22"/>
    <s v="PLAMPLI00019"/>
    <x v="22"/>
  </r>
  <r>
    <x v="2"/>
    <x v="27"/>
    <s v="PLARCUS00040"/>
    <x v="27"/>
  </r>
  <r>
    <x v="2"/>
    <x v="32"/>
    <s v="PLASSEE00014"/>
    <x v="32"/>
  </r>
  <r>
    <x v="2"/>
    <x v="46"/>
    <s v="PLBKLND00017"/>
    <x v="46"/>
  </r>
  <r>
    <x v="2"/>
    <x v="52"/>
    <s v="PLBRLNG00015"/>
    <x v="51"/>
  </r>
  <r>
    <x v="2"/>
    <x v="53"/>
    <s v="PLBEST000010"/>
    <x v="52"/>
  </r>
  <r>
    <x v="2"/>
    <x v="54"/>
    <s v="PLBTCOM00016"/>
    <x v="53"/>
  </r>
  <r>
    <x v="2"/>
    <x v="55"/>
    <s v="PLBGZ0000010"/>
    <x v="54"/>
  </r>
  <r>
    <x v="2"/>
    <x v="70"/>
    <s v="AT00BUWOG001"/>
    <x v="69"/>
  </r>
  <r>
    <x v="2"/>
    <x v="78"/>
    <s v="PLKAREN00014"/>
    <x v="77"/>
  </r>
  <r>
    <x v="2"/>
    <x v="94"/>
    <s v="PLCPPRK00037"/>
    <x v="92"/>
  </r>
  <r>
    <x v="2"/>
    <x v="95"/>
    <s v="PLMCINT00013"/>
    <x v="93"/>
  </r>
  <r>
    <x v="2"/>
    <x v="101"/>
    <s v="PLDGA0000019"/>
    <x v="99"/>
  </r>
  <r>
    <x v="2"/>
    <x v="105"/>
    <s v="PLDREWX00012"/>
    <x v="103"/>
  </r>
  <r>
    <x v="2"/>
    <x v="112"/>
    <s v="PLECARD00012"/>
    <x v="110"/>
  </r>
  <r>
    <x v="2"/>
    <x v="116"/>
    <s v="PLEFH0000022"/>
    <x v="114"/>
  </r>
  <r>
    <x v="2"/>
    <x v="117"/>
    <s v="PLEKGPF00011"/>
    <x v="106"/>
  </r>
  <r>
    <x v="2"/>
    <x v="126"/>
    <s v="PLENAP000010"/>
    <x v="123"/>
  </r>
  <r>
    <x v="2"/>
    <x v="135"/>
    <s v="HU0000089198"/>
    <x v="70"/>
  </r>
  <r>
    <x v="2"/>
    <x v="137"/>
    <s v="PLERPLT00017"/>
    <x v="9"/>
  </r>
  <r>
    <x v="2"/>
    <x v="139"/>
    <s v="BG1100114062"/>
    <x v="134"/>
  </r>
  <r>
    <x v="2"/>
    <x v="141"/>
    <s v="IM00B58FMW76"/>
    <x v="136"/>
  </r>
  <r>
    <x v="2"/>
    <x v="150"/>
    <s v="PLFERUM00014"/>
    <x v="143"/>
  </r>
  <r>
    <x v="2"/>
    <x v="152"/>
    <s v="PLFORTE00012"/>
    <x v="145"/>
  </r>
  <r>
    <x v="2"/>
    <x v="156"/>
    <s v="PLGSPR000014"/>
    <x v="149"/>
  </r>
  <r>
    <x v="2"/>
    <x v="165"/>
    <s v="PLERFKT00010"/>
    <x v="158"/>
  </r>
  <r>
    <x v="2"/>
    <x v="170"/>
    <s v="PLHRPHG00023"/>
    <x v="163"/>
  </r>
  <r>
    <x v="2"/>
    <x v="177"/>
    <s v="PLCNTZP00010"/>
    <x v="169"/>
  </r>
  <r>
    <x v="2"/>
    <x v="184"/>
    <s v="PLIMPEL00011"/>
    <x v="175"/>
  </r>
  <r>
    <x v="2"/>
    <x v="190"/>
    <s v="PLINDKP00013"/>
    <x v="180"/>
  </r>
  <r>
    <x v="2"/>
    <x v="200"/>
    <s v="PLINTSP00038"/>
    <x v="72"/>
  </r>
  <r>
    <x v="2"/>
    <x v="201"/>
    <s v="PLINTRL00013"/>
    <x v="188"/>
  </r>
  <r>
    <x v="2"/>
    <x v="203"/>
    <s v="PLECMNG00019"/>
    <x v="95"/>
  </r>
  <r>
    <x v="2"/>
    <x v="206"/>
    <s v="PLMATRX00017"/>
    <x v="192"/>
  </r>
  <r>
    <x v="2"/>
    <x v="208"/>
    <s v="PLIZSTL00015"/>
    <x v="194"/>
  </r>
  <r>
    <x v="2"/>
    <x v="213"/>
    <s v="PLJWC0000019"/>
    <x v="199"/>
  </r>
  <r>
    <x v="2"/>
    <x v="217"/>
    <s v="PLPONAR00012"/>
    <x v="169"/>
  </r>
  <r>
    <x v="2"/>
    <x v="218"/>
    <s v="CY0102492119"/>
    <x v="202"/>
  </r>
  <r>
    <x v="2"/>
    <x v="230"/>
    <s v="PLKPPD000017"/>
    <x v="214"/>
  </r>
  <r>
    <x v="2"/>
    <x v="235"/>
    <s v="SI0031102120"/>
    <x v="219"/>
  </r>
  <r>
    <x v="2"/>
    <x v="257"/>
    <s v="PLMGRON00016"/>
    <x v="240"/>
  </r>
  <r>
    <x v="2"/>
    <x v="261"/>
    <s v="PLMEWA000012"/>
    <x v="244"/>
  </r>
  <r>
    <x v="2"/>
    <x v="267"/>
    <s v="PLKLSTN00017"/>
    <x v="249"/>
  </r>
  <r>
    <x v="2"/>
    <x v="269"/>
    <s v="PLPPWK000014"/>
    <x v="251"/>
  </r>
  <r>
    <x v="2"/>
    <x v="271"/>
    <s v="PLSZPTL00010"/>
    <x v="253"/>
  </r>
  <r>
    <x v="2"/>
    <x v="286"/>
    <s v="GB00B42CTW68"/>
    <x v="244"/>
  </r>
  <r>
    <x v="2"/>
    <x v="291"/>
    <s v="PLCRMNG00029"/>
    <x v="270"/>
  </r>
  <r>
    <x v="2"/>
    <x v="294"/>
    <s v="EE3100084021"/>
    <x v="272"/>
  </r>
  <r>
    <x v="2"/>
    <x v="295"/>
    <s v="PLONE0000014"/>
    <x v="273"/>
  </r>
  <r>
    <x v="2"/>
    <x v="300"/>
    <s v="PLORBIS00014"/>
    <x v="276"/>
  </r>
  <r>
    <x v="2"/>
    <x v="301"/>
    <s v="LU0122624777"/>
    <x v="63"/>
  </r>
  <r>
    <x v="2"/>
    <x v="305"/>
    <s v="NL0009805613"/>
    <x v="280"/>
  </r>
  <r>
    <x v="2"/>
    <x v="309"/>
    <s v="PLPTNTS00019"/>
    <x v="270"/>
  </r>
  <r>
    <x v="2"/>
    <x v="318"/>
    <s v="LU0275164910"/>
    <x v="287"/>
  </r>
  <r>
    <x v="2"/>
    <x v="320"/>
    <s v="PLPEKAS00017"/>
    <x v="127"/>
  </r>
  <r>
    <x v="2"/>
    <x v="323"/>
    <s v="PLPEMUG00016"/>
    <x v="291"/>
  </r>
  <r>
    <x v="2"/>
    <x v="324"/>
    <s v="PLPLSEP00013"/>
    <x v="292"/>
  </r>
  <r>
    <x v="2"/>
    <x v="325"/>
    <s v="PLPEPES00018"/>
    <x v="291"/>
  </r>
  <r>
    <x v="2"/>
    <x v="326"/>
    <s v="PLPTRLI00018"/>
    <x v="251"/>
  </r>
  <r>
    <x v="2"/>
    <x v="337"/>
    <s v="PLPCLRT00029"/>
    <x v="86"/>
  </r>
  <r>
    <x v="2"/>
    <x v="339"/>
    <s v="PLMSTSD00019"/>
    <x v="304"/>
  </r>
  <r>
    <x v="2"/>
    <x v="346"/>
    <s v="PLGFPRE00040"/>
    <x v="309"/>
  </r>
  <r>
    <x v="2"/>
    <x v="350"/>
    <s v="PLPRCAD00018"/>
    <x v="38"/>
  </r>
  <r>
    <x v="2"/>
    <x v="358"/>
    <s v="PLPWRMD00011"/>
    <x v="319"/>
  </r>
  <r>
    <x v="2"/>
    <x v="371"/>
    <s v="PLPRNTC00017"/>
    <x v="330"/>
  </r>
  <r>
    <x v="2"/>
    <x v="381"/>
    <s v="LU0564351582"/>
    <x v="1"/>
  </r>
  <r>
    <x v="2"/>
    <x v="404"/>
    <s v="BG11SOSOBT18"/>
    <x v="355"/>
  </r>
  <r>
    <x v="2"/>
    <x v="410"/>
    <s v="PLSUWAR00014"/>
    <x v="360"/>
  </r>
  <r>
    <x v="2"/>
    <x v="415"/>
    <s v="DE000TLX1005"/>
    <x v="363"/>
  </r>
  <r>
    <x v="2"/>
    <x v="418"/>
    <s v="SK1120010287"/>
    <x v="366"/>
  </r>
  <r>
    <x v="2"/>
    <x v="424"/>
    <s v="PLTSGS000019"/>
    <x v="371"/>
  </r>
  <r>
    <x v="2"/>
    <x v="431"/>
    <s v="PLTRVPL00011"/>
    <x v="377"/>
  </r>
  <r>
    <x v="2"/>
    <x v="432"/>
    <s v="PLASMOT00030"/>
    <x v="378"/>
  </r>
  <r>
    <x v="2"/>
    <x v="440"/>
    <s v="PLVARNT00019"/>
    <x v="384"/>
  </r>
  <r>
    <x v="2"/>
    <x v="456"/>
    <s v="PLWILBO00019"/>
    <x v="147"/>
  </r>
  <r>
    <x v="2"/>
    <x v="458"/>
    <s v="PLWSTIL00012"/>
    <x v="398"/>
  </r>
  <r>
    <x v="2"/>
    <x v="461"/>
    <s v="PLYAWAL00058"/>
    <x v="355"/>
  </r>
  <r>
    <x v="2"/>
    <x v="467"/>
    <s v="PLZBMZC00019"/>
    <x v="404"/>
  </r>
  <r>
    <x v="2"/>
    <x v="466"/>
    <s v="PLZPUE000012"/>
    <x v="783"/>
  </r>
  <r>
    <x v="2"/>
    <x v="25"/>
    <s v="PLAPLS000016"/>
    <x v="784"/>
  </r>
  <r>
    <x v="2"/>
    <x v="382"/>
    <s v="PLSTLSK00016"/>
    <x v="785"/>
  </r>
  <r>
    <x v="2"/>
    <x v="297"/>
    <s v="PLOPNPL00013"/>
    <x v="786"/>
  </r>
  <r>
    <x v="2"/>
    <x v="181"/>
    <s v="AT0000809058"/>
    <x v="18"/>
  </r>
  <r>
    <x v="2"/>
    <x v="457"/>
    <s v="PLARIEL00046"/>
    <x v="787"/>
  </r>
  <r>
    <x v="2"/>
    <x v="226"/>
    <s v="PLKOMPP00017"/>
    <x v="788"/>
  </r>
  <r>
    <x v="2"/>
    <x v="259"/>
    <s v="PLMRCTR00015"/>
    <x v="789"/>
  </r>
  <r>
    <x v="2"/>
    <x v="36"/>
    <s v="PLATLPL00018"/>
    <x v="790"/>
  </r>
  <r>
    <x v="2"/>
    <x v="243"/>
    <s v="PLLVTSF00010"/>
    <x v="791"/>
  </r>
  <r>
    <x v="2"/>
    <x v="62"/>
    <s v="PLBRSZW00011"/>
    <x v="792"/>
  </r>
  <r>
    <x v="2"/>
    <x v="26"/>
    <s v="PLARTPR00012"/>
    <x v="165"/>
  </r>
  <r>
    <x v="2"/>
    <x v="333"/>
    <s v="PLPKPCR00011"/>
    <x v="793"/>
  </r>
  <r>
    <x v="2"/>
    <x v="441"/>
    <s v="PLVIGOS00015"/>
    <x v="794"/>
  </r>
  <r>
    <x v="2"/>
    <x v="312"/>
    <s v="PLBEFSN00010"/>
    <x v="51"/>
  </r>
  <r>
    <x v="2"/>
    <x v="89"/>
    <s v="PLJTRZN00011"/>
    <x v="795"/>
  </r>
  <r>
    <x v="2"/>
    <x v="449"/>
    <s v="AT0000827209"/>
    <x v="796"/>
  </r>
  <r>
    <x v="2"/>
    <x v="465"/>
    <s v="PLZTKMA00017"/>
    <x v="797"/>
  </r>
  <r>
    <x v="2"/>
    <x v="389"/>
    <s v="PLSELVT00013"/>
    <x v="491"/>
  </r>
  <r>
    <x v="2"/>
    <x v="347"/>
    <s v="PLPRGNK00017"/>
    <x v="113"/>
  </r>
  <r>
    <x v="2"/>
    <x v="44"/>
    <s v="PLINSTL00011"/>
    <x v="798"/>
  </r>
  <r>
    <x v="2"/>
    <x v="364"/>
    <s v="PLRAFAK00018"/>
    <x v="799"/>
  </r>
  <r>
    <x v="2"/>
    <x v="429"/>
    <s v="PLTRKPL00014"/>
    <x v="800"/>
  </r>
  <r>
    <x v="2"/>
    <x v="96"/>
    <s v="PLCFRPT00013"/>
    <x v="801"/>
  </r>
  <r>
    <x v="2"/>
    <x v="348"/>
    <s v="PLPRESC00018"/>
    <x v="763"/>
  </r>
  <r>
    <x v="2"/>
    <x v="186"/>
    <s v="PLIMPXM00019"/>
    <x v="802"/>
  </r>
  <r>
    <x v="2"/>
    <x v="148"/>
    <s v="DE000A13SX89"/>
    <x v="492"/>
  </r>
  <r>
    <x v="2"/>
    <x v="75"/>
    <s v="PLCPTLP00015"/>
    <x v="45"/>
  </r>
  <r>
    <x v="2"/>
    <x v="61"/>
    <s v="PLLWBGD00016"/>
    <x v="21"/>
  </r>
  <r>
    <x v="2"/>
    <x v="16"/>
    <s v="PLTRNSU00013"/>
    <x v="0"/>
  </r>
  <r>
    <x v="2"/>
    <x v="20"/>
    <s v="PLAMBRA00013"/>
    <x v="84"/>
  </r>
  <r>
    <x v="2"/>
    <x v="332"/>
    <s v="PLPKO0000016"/>
    <x v="526"/>
  </r>
  <r>
    <x v="2"/>
    <x v="120"/>
    <s v="PLELEKT00016"/>
    <x v="803"/>
  </r>
  <r>
    <x v="2"/>
    <x v="254"/>
    <s v="PLMCSFT00018"/>
    <x v="547"/>
  </r>
  <r>
    <x v="2"/>
    <x v="159"/>
    <s v="PLGLBLC00011"/>
    <x v="804"/>
  </r>
  <r>
    <x v="2"/>
    <x v="380"/>
    <s v="PLNFI0500012"/>
    <x v="805"/>
  </r>
  <r>
    <x v="2"/>
    <x v="253"/>
    <s v="PLMCIMG00012"/>
    <x v="546"/>
  </r>
  <r>
    <x v="2"/>
    <x v="13"/>
    <s v="PLGRBRN00012"/>
    <x v="806"/>
  </r>
  <r>
    <x v="2"/>
    <x v="207"/>
    <s v="PLIZCJR00017"/>
    <x v="522"/>
  </r>
  <r>
    <x v="2"/>
    <x v="327"/>
    <s v="PLPGER000010"/>
    <x v="807"/>
  </r>
  <r>
    <x v="2"/>
    <x v="328"/>
    <s v="PLPGNIG00014"/>
    <x v="808"/>
  </r>
  <r>
    <x v="2"/>
    <x v="356"/>
    <s v="PLPTIW000014"/>
    <x v="592"/>
  </r>
  <r>
    <x v="2"/>
    <x v="122"/>
    <s v="PLELKOP00013"/>
    <x v="673"/>
  </r>
  <r>
    <x v="2"/>
    <x v="377"/>
    <s v="NL0006106007"/>
    <x v="673"/>
  </r>
  <r>
    <x v="2"/>
    <x v="42"/>
    <s v="LT0000128555"/>
    <x v="809"/>
  </r>
  <r>
    <x v="2"/>
    <x v="41"/>
    <s v="PLATREM00017"/>
    <x v="632"/>
  </r>
  <r>
    <x v="2"/>
    <x v="379"/>
    <s v="PLCRSNT00011"/>
    <x v="810"/>
  </r>
  <r>
    <x v="2"/>
    <x v="232"/>
    <s v="PLKRNRC00012"/>
    <x v="811"/>
  </r>
  <r>
    <x v="2"/>
    <x v="24"/>
    <s v="PLAPATR00018"/>
    <x v="812"/>
  </r>
  <r>
    <x v="2"/>
    <x v="242"/>
    <s v="PLLBT0000013"/>
    <x v="813"/>
  </r>
  <r>
    <x v="2"/>
    <x v="219"/>
    <s v="PLHGNKA00028"/>
    <x v="814"/>
  </r>
  <r>
    <x v="2"/>
    <x v="158"/>
    <s v="PLGNRSI00015"/>
    <x v="3"/>
  </r>
  <r>
    <x v="2"/>
    <x v="114"/>
    <s v="PLEDINV00014"/>
    <x v="468"/>
  </r>
  <r>
    <x v="2"/>
    <x v="344"/>
    <s v="PLPZBDT00013"/>
    <x v="93"/>
  </r>
  <r>
    <x v="2"/>
    <x v="234"/>
    <s v="PLNFI0200019"/>
    <x v="163"/>
  </r>
  <r>
    <x v="2"/>
    <x v="376"/>
    <s v="PLROBYG00016"/>
    <x v="259"/>
  </r>
  <r>
    <x v="2"/>
    <x v="43"/>
    <s v="LT0000128381"/>
    <x v="815"/>
  </r>
  <r>
    <x v="2"/>
    <x v="396"/>
    <s v="PLSKTAN00010"/>
    <x v="82"/>
  </r>
  <r>
    <x v="2"/>
    <x v="110"/>
    <s v="PLDUDA000016"/>
    <x v="809"/>
  </r>
  <r>
    <x v="2"/>
    <x v="308"/>
    <s v="PLPANVA00013"/>
    <x v="816"/>
  </r>
  <r>
    <x v="2"/>
    <x v="160"/>
    <s v="NL0000687309"/>
    <x v="817"/>
  </r>
  <r>
    <x v="2"/>
    <x v="284"/>
    <s v="PLTRFRM00018"/>
    <x v="818"/>
  </r>
  <r>
    <x v="2"/>
    <x v="180"/>
    <s v="PLBDVR000018"/>
    <x v="37"/>
  </r>
  <r>
    <x v="2"/>
    <x v="369"/>
    <s v="PLREDAN00019"/>
    <x v="819"/>
  </r>
  <r>
    <x v="2"/>
    <x v="191"/>
    <s v="PLBSK0000017"/>
    <x v="820"/>
  </r>
  <r>
    <x v="2"/>
    <x v="231"/>
    <s v="PLKRKCH00019"/>
    <x v="282"/>
  </r>
  <r>
    <x v="2"/>
    <x v="393"/>
    <s v="PLSIMPL00011"/>
    <x v="821"/>
  </r>
  <r>
    <x v="2"/>
    <x v="276"/>
    <s v="PLMSTPL00018"/>
    <x v="822"/>
  </r>
  <r>
    <x v="2"/>
    <x v="361"/>
    <s v="PLQRCUS00012"/>
    <x v="823"/>
  </r>
  <r>
    <x v="2"/>
    <x v="395"/>
    <s v="PLTFSKK00015"/>
    <x v="499"/>
  </r>
  <r>
    <x v="2"/>
    <x v="192"/>
    <s v="PLINPRO00015"/>
    <x v="393"/>
  </r>
  <r>
    <x v="2"/>
    <x v="154"/>
    <s v="PLFOTA000014"/>
    <x v="497"/>
  </r>
  <r>
    <x v="2"/>
    <x v="360"/>
    <s v="PLQNTUM00018"/>
    <x v="92"/>
  </r>
  <r>
    <x v="2"/>
    <x v="434"/>
    <s v="PLBAUMA00017"/>
    <x v="629"/>
  </r>
  <r>
    <x v="2"/>
    <x v="204"/>
    <s v="PLIPOPM00011"/>
    <x v="521"/>
  </r>
  <r>
    <x v="2"/>
    <x v="310"/>
    <s v="PLPBG0000029"/>
    <x v="572"/>
  </r>
  <r>
    <x v="2"/>
    <x v="469"/>
    <s v="PLZYWIC00016"/>
    <x v="643"/>
  </r>
  <r>
    <x v="2"/>
    <x v="185"/>
    <s v="PLNFI0700018"/>
    <x v="247"/>
  </r>
  <r>
    <x v="2"/>
    <x v="64"/>
    <s v="PLBOWM000019"/>
    <x v="249"/>
  </r>
  <r>
    <x v="2"/>
    <x v="425"/>
    <s v="PLTFONE00011"/>
    <x v="824"/>
  </r>
  <r>
    <x v="2"/>
    <x v="146"/>
    <s v="PLFSTFC00012"/>
    <x v="119"/>
  </r>
  <r>
    <x v="2"/>
    <x v="82"/>
    <s v="CZ0005112300"/>
    <x v="825"/>
  </r>
  <r>
    <x v="2"/>
    <x v="107"/>
    <s v="PLDRZPL00032"/>
    <x v="163"/>
  </r>
  <r>
    <x v="2"/>
    <x v="399"/>
    <s v="PLADVPL00029"/>
    <x v="826"/>
  </r>
  <r>
    <x v="2"/>
    <x v="182"/>
    <s v="LU0607203980"/>
    <x v="2"/>
  </r>
  <r>
    <x v="2"/>
    <x v="422"/>
    <s v="PLPTMED00015"/>
    <x v="313"/>
  </r>
  <r>
    <x v="2"/>
    <x v="354"/>
    <s v="PLLZPSK00019"/>
    <x v="827"/>
  </r>
  <r>
    <x v="2"/>
    <x v="236"/>
    <s v="PLKRK0000010"/>
    <x v="828"/>
  </r>
  <r>
    <x v="2"/>
    <x v="49"/>
    <s v="PLNFI1200018"/>
    <x v="539"/>
  </r>
  <r>
    <x v="2"/>
    <x v="289"/>
    <s v="PLNRTHC00014"/>
    <x v="282"/>
  </r>
  <r>
    <x v="2"/>
    <x v="407"/>
    <s v="PLSTLPF00012"/>
    <x v="829"/>
  </r>
  <r>
    <x v="2"/>
    <x v="279"/>
    <s v="PLMSTEX00017"/>
    <x v="522"/>
  </r>
  <r>
    <x v="2"/>
    <x v="362"/>
    <s v="PLQMKSK00017"/>
    <x v="830"/>
  </r>
  <r>
    <x v="2"/>
    <x v="262"/>
    <s v="PLMEXPL00010"/>
    <x v="563"/>
  </r>
  <r>
    <x v="2"/>
    <x v="136"/>
    <s v="PLERPCO00017"/>
    <x v="128"/>
  </r>
  <r>
    <x v="2"/>
    <x v="128"/>
    <s v="PLENLMD00017"/>
    <x v="831"/>
  </r>
  <r>
    <x v="2"/>
    <x v="322"/>
    <s v="PLMEDCS00015"/>
    <x v="832"/>
  </r>
  <r>
    <x v="2"/>
    <x v="197"/>
    <s v="PLINTBD00014"/>
    <x v="833"/>
  </r>
  <r>
    <x v="2"/>
    <x v="263"/>
    <s v="PLMFO0000013"/>
    <x v="834"/>
  </r>
  <r>
    <x v="2"/>
    <x v="268"/>
    <s v="PLMRBUD00015"/>
    <x v="835"/>
  </r>
  <r>
    <x v="2"/>
    <x v="99"/>
    <s v="PLDECOR00013"/>
    <x v="836"/>
  </r>
  <r>
    <x v="2"/>
    <x v="211"/>
    <s v="PLJSW0000015"/>
    <x v="837"/>
  </r>
  <r>
    <x v="2"/>
    <x v="71"/>
    <s v="PLBYTOM00010"/>
    <x v="838"/>
  </r>
  <r>
    <x v="2"/>
    <x v="132"/>
    <s v="PLERGZB00014"/>
    <x v="839"/>
  </r>
  <r>
    <x v="2"/>
    <x v="272"/>
    <s v="PLMOBRK00013"/>
    <x v="731"/>
  </r>
  <r>
    <x v="2"/>
    <x v="373"/>
    <s v="PLRELPL00014"/>
    <x v="559"/>
  </r>
  <r>
    <x v="2"/>
    <x v="307"/>
    <s v="PLPMPOL00031"/>
    <x v="539"/>
  </r>
  <r>
    <x v="2"/>
    <x v="439"/>
    <s v="PLVTGDL00010"/>
    <x v="199"/>
  </r>
  <r>
    <x v="2"/>
    <x v="47"/>
    <s v="PLBALTN00014"/>
    <x v="840"/>
  </r>
  <r>
    <x v="2"/>
    <x v="416"/>
    <s v="PLTALEX00017"/>
    <x v="362"/>
  </r>
  <r>
    <x v="2"/>
    <x v="238"/>
    <s v="LU0611262873"/>
    <x v="230"/>
  </r>
  <r>
    <x v="2"/>
    <x v="220"/>
    <s v="LU0327357389"/>
    <x v="841"/>
  </r>
  <r>
    <x v="2"/>
    <x v="102"/>
    <s v="PLWDM0000029"/>
    <x v="86"/>
  </r>
  <r>
    <x v="2"/>
    <x v="413"/>
    <s v="PLSNKTK00019"/>
    <x v="240"/>
  </r>
  <r>
    <x v="2"/>
    <x v="163"/>
    <s v="PLGRAAL00022"/>
    <x v="129"/>
  </r>
  <r>
    <x v="2"/>
    <x v="73"/>
    <s v="PLBRSTM00015"/>
    <x v="123"/>
  </r>
  <r>
    <x v="2"/>
    <x v="63"/>
    <s v="PLBOS0000019"/>
    <x v="439"/>
  </r>
  <r>
    <x v="2"/>
    <x v="283"/>
    <s v="PLNTMDA00018"/>
    <x v="842"/>
  </r>
  <r>
    <x v="2"/>
    <x v="103"/>
    <s v="PLDMDVL00012"/>
    <x v="843"/>
  </r>
  <r>
    <x v="2"/>
    <x v="88"/>
    <s v="PLCNTSL00014"/>
    <x v="443"/>
  </r>
  <r>
    <x v="2"/>
    <x v="366"/>
    <s v="PLRNBWT00031"/>
    <x v="844"/>
  </r>
  <r>
    <x v="2"/>
    <x v="365"/>
    <s v="PLRFMET00016"/>
    <x v="845"/>
  </r>
  <r>
    <x v="2"/>
    <x v="109"/>
    <s v="PLDTP0000010"/>
    <x v="534"/>
  </r>
  <r>
    <x v="2"/>
    <x v="447"/>
    <s v="PLWADEX00018"/>
    <x v="621"/>
  </r>
  <r>
    <x v="2"/>
    <x v="387"/>
    <s v="PLSEKO000014"/>
    <x v="706"/>
  </r>
  <r>
    <x v="2"/>
    <x v="227"/>
    <s v="PLKMPTR00012"/>
    <x v="846"/>
  </r>
  <r>
    <x v="2"/>
    <x v="209"/>
    <s v="PLJHMDL00018"/>
    <x v="739"/>
  </r>
  <r>
    <x v="2"/>
    <x v="81"/>
    <s v="PLCELPD00013"/>
    <x v="194"/>
  </r>
  <r>
    <x v="2"/>
    <x v="292"/>
    <s v="PLNTSYS00013"/>
    <x v="644"/>
  </r>
  <r>
    <x v="2"/>
    <x v="374"/>
    <s v="PLREMAK00016"/>
    <x v="847"/>
  </r>
  <r>
    <x v="2"/>
    <x v="446"/>
    <s v="PLVOXEL00014"/>
    <x v="848"/>
  </r>
  <r>
    <x v="2"/>
    <x v="336"/>
    <s v="PLPEKPL00010"/>
    <x v="557"/>
  </r>
  <r>
    <x v="2"/>
    <x v="210"/>
    <s v="DE000A1TNS70"/>
    <x v="240"/>
  </r>
  <r>
    <x v="2"/>
    <x v="74"/>
    <s v="PLCAMMD00032"/>
    <x v="55"/>
  </r>
  <r>
    <x v="2"/>
    <x v="273"/>
    <s v="PLMOJ0000015"/>
    <x v="849"/>
  </r>
  <r>
    <x v="2"/>
    <x v="335"/>
    <s v="NL0000686772"/>
    <x v="340"/>
  </r>
  <r>
    <x v="2"/>
    <x v="0"/>
    <s v="PLNFI0600010"/>
    <x v="850"/>
  </r>
  <r>
    <x v="2"/>
    <x v="59"/>
    <s v="DE0003304200"/>
    <x v="356"/>
  </r>
  <r>
    <x v="2"/>
    <x v="106"/>
    <s v="PLDROP000011"/>
    <x v="337"/>
  </r>
  <r>
    <x v="2"/>
    <x v="345"/>
    <s v="PLPLPGR00010"/>
    <x v="561"/>
  </r>
  <r>
    <x v="2"/>
    <x v="118"/>
    <s v="PLEKEP000019"/>
    <x v="851"/>
  </r>
  <r>
    <x v="2"/>
    <x v="390"/>
    <s v="CA81752K1057"/>
    <x v="852"/>
  </r>
  <r>
    <x v="2"/>
    <x v="80"/>
    <s v="PLCDRL000043"/>
    <x v="335"/>
  </r>
  <r>
    <x v="2"/>
    <x v="402"/>
    <s v="PLSLRCP00021"/>
    <x v="639"/>
  </r>
  <r>
    <x v="2"/>
    <x v="224"/>
    <s v="PLHOOP000010"/>
    <x v="853"/>
  </r>
  <r>
    <x v="2"/>
    <x v="385"/>
    <s v="PLSCOPK00012"/>
    <x v="603"/>
  </r>
  <r>
    <x v="2"/>
    <x v="87"/>
    <s v="LU0646112838"/>
    <x v="17"/>
  </r>
  <r>
    <x v="2"/>
    <x v="423"/>
    <s v="PLTRMRX00011"/>
    <x v="55"/>
  </r>
  <r>
    <x v="2"/>
    <x v="370"/>
    <s v="PLCMPLX00014"/>
    <x v="854"/>
  </r>
  <r>
    <x v="2"/>
    <x v="453"/>
    <s v="LU0627170920"/>
    <x v="855"/>
  </r>
  <r>
    <x v="3"/>
    <x v="470"/>
    <m/>
    <x v="8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8" applyNumberFormats="0" applyBorderFormats="0" applyFontFormats="0" applyPatternFormats="0" applyAlignmentFormats="0" applyWidthHeightFormats="1" dataCaption="Wartości" updatedVersion="5" minRefreshableVersion="3" useAutoFormatting="1" colGrandTotals="0" itemPrintTitles="1" createdVersion="5" indent="0" outline="1" outlineData="1" multipleFieldFilters="0">
  <location ref="A3:D475" firstHeaderRow="1" firstDataRow="2" firstDataCol="1"/>
  <pivotFields count="4"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4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showAll="0"/>
    <pivotField dataField="1" showAll="0">
      <items count="858">
        <item x="9"/>
        <item x="169"/>
        <item x="330"/>
        <item x="67"/>
        <item x="77"/>
        <item x="244"/>
        <item x="189"/>
        <item x="304"/>
        <item x="170"/>
        <item x="273"/>
        <item x="645"/>
        <item x="855"/>
        <item x="251"/>
        <item x="114"/>
        <item x="340"/>
        <item x="301"/>
        <item x="103"/>
        <item x="285"/>
        <item x="575"/>
        <item x="616"/>
        <item x="22"/>
        <item x="573"/>
        <item x="106"/>
        <item x="198"/>
        <item x="4"/>
        <item x="148"/>
        <item x="498"/>
        <item x="75"/>
        <item x="137"/>
        <item x="488"/>
        <item x="548"/>
        <item x="291"/>
        <item x="238"/>
        <item x="728"/>
        <item x="350"/>
        <item x="730"/>
        <item x="246"/>
        <item x="552"/>
        <item x="17"/>
        <item x="599"/>
        <item x="331"/>
        <item x="86"/>
        <item x="451"/>
        <item x="100"/>
        <item x="619"/>
        <item x="179"/>
        <item x="515"/>
        <item x="1"/>
        <item x="670"/>
        <item x="191"/>
        <item x="497"/>
        <item x="147"/>
        <item x="833"/>
        <item x="144"/>
        <item x="495"/>
        <item x="640"/>
        <item x="37"/>
        <item x="172"/>
        <item x="12"/>
        <item x="607"/>
        <item x="123"/>
        <item x="38"/>
        <item x="82"/>
        <item x="72"/>
        <item x="230"/>
        <item x="704"/>
        <item x="171"/>
        <item x="222"/>
        <item x="539"/>
        <item x="312"/>
        <item x="49"/>
        <item x="270"/>
        <item x="319"/>
        <item x="57"/>
        <item x="814"/>
        <item x="203"/>
        <item x="68"/>
        <item x="561"/>
        <item x="657"/>
        <item x="835"/>
        <item x="443"/>
        <item x="250"/>
        <item x="452"/>
        <item x="11"/>
        <item x="473"/>
        <item x="849"/>
        <item x="810"/>
        <item x="336"/>
        <item x="681"/>
        <item x="673"/>
        <item x="119"/>
        <item x="253"/>
        <item x="27"/>
        <item x="490"/>
        <item x="249"/>
        <item x="158"/>
        <item x="63"/>
        <item x="247"/>
        <item x="404"/>
        <item x="176"/>
        <item x="553"/>
        <item x="572"/>
        <item x="522"/>
        <item x="193"/>
        <item x="384"/>
        <item x="260"/>
        <item x="838"/>
        <item x="110"/>
        <item x="70"/>
        <item x="805"/>
        <item x="337"/>
        <item x="178"/>
        <item x="603"/>
        <item x="736"/>
        <item x="150"/>
        <item x="737"/>
        <item x="499"/>
        <item x="104"/>
        <item x="164"/>
        <item x="739"/>
        <item x="346"/>
        <item x="508"/>
        <item x="341"/>
        <item x="109"/>
        <item x="195"/>
        <item x="29"/>
        <item x="378"/>
        <item x="819"/>
        <item x="388"/>
        <item x="149"/>
        <item x="396"/>
        <item x="644"/>
        <item x="634"/>
        <item x="563"/>
        <item x="271"/>
        <item x="416"/>
        <item x="0"/>
        <item x="16"/>
        <item x="305"/>
        <item x="850"/>
        <item x="557"/>
        <item x="259"/>
        <item x="134"/>
        <item x="327"/>
        <item x="687"/>
        <item x="95"/>
        <item x="587"/>
        <item x="468"/>
        <item x="112"/>
        <item x="302"/>
        <item x="407"/>
        <item x="747"/>
        <item x="652"/>
        <item x="653"/>
        <item x="131"/>
        <item x="334"/>
        <item x="615"/>
        <item x="639"/>
        <item x="484"/>
        <item x="35"/>
        <item x="813"/>
        <item x="693"/>
        <item x="225"/>
        <item x="300"/>
        <item x="45"/>
        <item x="74"/>
        <item x="427"/>
        <item x="727"/>
        <item x="431"/>
        <item x="525"/>
        <item x="460"/>
        <item x="199"/>
        <item x="514"/>
        <item x="802"/>
        <item x="177"/>
        <item x="435"/>
        <item x="356"/>
        <item x="383"/>
        <item x="762"/>
        <item x="400"/>
        <item x="646"/>
        <item x="46"/>
        <item x="102"/>
        <item x="58"/>
        <item x="763"/>
        <item x="311"/>
        <item x="465"/>
        <item x="201"/>
        <item x="827"/>
        <item x="564"/>
        <item x="315"/>
        <item x="798"/>
        <item x="44"/>
        <item x="261"/>
        <item x="513"/>
        <item x="708"/>
        <item x="852"/>
        <item x="91"/>
        <item x="40"/>
        <item x="392"/>
        <item x="166"/>
        <item x="722"/>
        <item x="283"/>
        <item x="138"/>
        <item x="766"/>
        <item x="510"/>
        <item x="163"/>
        <item x="536"/>
        <item x="218"/>
        <item x="192"/>
        <item x="105"/>
        <item x="118"/>
        <item x="3"/>
        <item x="457"/>
        <item x="151"/>
        <item x="408"/>
        <item x="608"/>
        <item x="796"/>
        <item x="393"/>
        <item x="56"/>
        <item x="182"/>
        <item x="795"/>
        <item x="87"/>
        <item x="453"/>
        <item x="622"/>
        <item x="371"/>
        <item x="433"/>
        <item x="51"/>
        <item x="282"/>
        <item x="562"/>
        <item x="215"/>
        <item x="534"/>
        <item x="268"/>
        <item x="377"/>
        <item x="107"/>
        <item x="55"/>
        <item x="521"/>
        <item x="621"/>
        <item x="617"/>
        <item x="190"/>
        <item x="229"/>
        <item x="130"/>
        <item x="483"/>
        <item x="772"/>
        <item x="92"/>
        <item x="636"/>
        <item x="391"/>
        <item x="73"/>
        <item x="223"/>
        <item x="664"/>
        <item x="758"/>
        <item x="376"/>
        <item x="267"/>
        <item x="386"/>
        <item x="632"/>
        <item x="41"/>
        <item x="662"/>
        <item x="808"/>
        <item x="294"/>
        <item x="93"/>
        <item x="308"/>
        <item x="581"/>
        <item x="638"/>
        <item x="370"/>
        <item x="374"/>
        <item x="494"/>
        <item x="458"/>
        <item x="143"/>
        <item x="628"/>
        <item x="447"/>
        <item x="842"/>
        <item x="161"/>
        <item x="626"/>
        <item x="165"/>
        <item x="26"/>
        <item x="98"/>
        <item x="718"/>
        <item x="264"/>
        <item x="647"/>
        <item x="367"/>
        <item x="194"/>
        <item x="167"/>
        <item x="509"/>
        <item x="806"/>
        <item x="463"/>
        <item x="13"/>
        <item x="854"/>
        <item x="274"/>
        <item x="724"/>
        <item x="511"/>
        <item x="80"/>
        <item x="295"/>
        <item x="347"/>
        <item x="566"/>
        <item x="438"/>
        <item x="719"/>
        <item x="582"/>
        <item x="792"/>
        <item x="61"/>
        <item x="665"/>
        <item x="263"/>
        <item x="559"/>
        <item x="329"/>
        <item x="2"/>
        <item x="233"/>
        <item x="332"/>
        <item x="314"/>
        <item x="174"/>
        <item x="590"/>
        <item x="799"/>
        <item x="324"/>
        <item x="706"/>
        <item x="597"/>
        <item x="671"/>
        <item x="836"/>
        <item x="258"/>
        <item x="277"/>
        <item x="343"/>
        <item x="97"/>
        <item x="462"/>
        <item x="405"/>
        <item x="99"/>
        <item x="720"/>
        <item x="624"/>
        <item x="744"/>
        <item x="702"/>
        <item x="823"/>
        <item x="328"/>
        <item x="707"/>
        <item x="595"/>
        <item x="598"/>
        <item x="321"/>
        <item x="750"/>
        <item x="111"/>
        <item x="467"/>
        <item x="725"/>
        <item x="202"/>
        <item x="824"/>
        <item x="623"/>
        <item x="790"/>
        <item x="36"/>
        <item x="372"/>
        <item x="500"/>
        <item x="804"/>
        <item x="428"/>
        <item x="152"/>
        <item x="840"/>
        <item x="272"/>
        <item x="248"/>
        <item x="395"/>
        <item x="136"/>
        <item x="466"/>
        <item x="809"/>
        <item x="47"/>
        <item x="42"/>
        <item x="430"/>
        <item x="108"/>
        <item x="734"/>
        <item x="288"/>
        <item x="846"/>
        <item x="788"/>
        <item x="210"/>
        <item x="787"/>
        <item x="397"/>
        <item x="234"/>
        <item x="532"/>
        <item x="576"/>
        <item x="211"/>
        <item x="275"/>
        <item x="567"/>
        <item x="354"/>
        <item x="10"/>
        <item x="411"/>
        <item x="84"/>
        <item x="323"/>
        <item x="20"/>
        <item x="413"/>
        <item x="449"/>
        <item x="668"/>
        <item x="279"/>
        <item x="7"/>
        <item x="85"/>
        <item x="773"/>
        <item x="32"/>
        <item x="224"/>
        <item x="540"/>
        <item x="675"/>
        <item x="569"/>
        <item x="355"/>
        <item x="669"/>
        <item x="450"/>
        <item x="243"/>
        <item x="381"/>
        <item x="780"/>
        <item x="679"/>
        <item x="698"/>
        <item x="656"/>
        <item x="493"/>
        <item x="142"/>
        <item x="800"/>
        <item x="375"/>
        <item x="627"/>
        <item x="18"/>
        <item x="173"/>
        <item x="188"/>
        <item x="417"/>
        <item x="387"/>
        <item x="389"/>
        <item x="633"/>
        <item x="535"/>
        <item x="811"/>
        <item x="848"/>
        <item x="216"/>
        <item x="821"/>
        <item x="635"/>
        <item x="625"/>
        <item x="348"/>
        <item x="373"/>
        <item x="368"/>
        <item x="200"/>
        <item x="731"/>
        <item x="390"/>
        <item x="660"/>
        <item x="726"/>
        <item x="159"/>
        <item x="738"/>
        <item x="565"/>
        <item x="786"/>
        <item x="254"/>
        <item x="359"/>
        <item x="546"/>
        <item x="236"/>
        <item x="834"/>
        <item x="614"/>
        <item x="822"/>
        <item x="257"/>
        <item x="245"/>
        <item x="803"/>
        <item x="472"/>
        <item x="117"/>
        <item x="213"/>
        <item x="533"/>
        <item x="127"/>
        <item x="759"/>
        <item x="39"/>
        <item x="53"/>
        <item x="434"/>
        <item x="429"/>
        <item x="648"/>
        <item x="831"/>
        <item x="674"/>
        <item x="480"/>
        <item x="505"/>
        <item x="478"/>
        <item x="125"/>
        <item x="847"/>
        <item x="826"/>
        <item x="333"/>
        <item x="351"/>
        <item x="784"/>
        <item x="25"/>
        <item x="365"/>
        <item x="609"/>
        <item x="829"/>
        <item x="256"/>
        <item x="830"/>
        <item x="207"/>
        <item x="358"/>
        <item x="613"/>
        <item x="529"/>
        <item x="556"/>
        <item x="596"/>
        <item x="322"/>
        <item x="690"/>
        <item x="30"/>
        <item x="184"/>
        <item x="309"/>
        <item x="699"/>
        <item x="121"/>
        <item x="361"/>
        <item x="423"/>
        <item x="241"/>
        <item x="360"/>
        <item x="753"/>
        <item x="475"/>
        <item x="691"/>
        <item x="135"/>
        <item x="551"/>
        <item x="487"/>
        <item x="701"/>
        <item x="789"/>
        <item x="242"/>
        <item x="729"/>
        <item x="550"/>
        <item x="15"/>
        <item x="415"/>
        <item x="592"/>
        <item x="28"/>
        <item x="317"/>
        <item x="688"/>
        <item x="469"/>
        <item x="816"/>
        <item x="422"/>
        <item x="713"/>
        <item x="113"/>
        <item x="310"/>
        <item x="120"/>
        <item x="64"/>
        <item x="474"/>
        <item x="33"/>
        <item x="606"/>
        <item x="491"/>
        <item x="345"/>
        <item x="845"/>
        <item x="440"/>
        <item x="425"/>
        <item x="78"/>
        <item x="307"/>
        <item x="183"/>
        <item x="839"/>
        <item x="313"/>
        <item x="770"/>
        <item x="141"/>
        <item x="482"/>
        <item x="605"/>
        <item x="335"/>
        <item x="325"/>
        <item x="589"/>
        <item x="517"/>
        <item x="124"/>
        <item x="600"/>
        <item x="369"/>
        <item x="477"/>
        <item x="344"/>
        <item x="781"/>
        <item x="129"/>
        <item x="733"/>
        <item x="714"/>
        <item x="689"/>
        <item x="620"/>
        <item x="650"/>
        <item x="503"/>
        <item x="696"/>
        <item x="446"/>
        <item x="156"/>
        <item x="558"/>
        <item x="303"/>
        <item x="379"/>
        <item x="262"/>
        <item x="586"/>
        <item x="79"/>
        <item x="844"/>
        <item x="399"/>
        <item x="767"/>
        <item x="326"/>
        <item x="186"/>
        <item x="140"/>
        <item x="659"/>
        <item x="519"/>
        <item x="751"/>
        <item x="146"/>
        <item x="777"/>
        <item x="807"/>
        <item x="217"/>
        <item x="293"/>
        <item x="686"/>
        <item x="761"/>
        <item x="580"/>
        <item x="523"/>
        <item x="837"/>
        <item x="815"/>
        <item x="90"/>
        <item x="43"/>
        <item x="197"/>
        <item x="456"/>
        <item x="212"/>
        <item x="240"/>
        <item x="524"/>
        <item x="362"/>
        <item x="618"/>
        <item x="196"/>
        <item x="126"/>
        <item x="364"/>
        <item x="459"/>
        <item x="655"/>
        <item x="479"/>
        <item x="801"/>
        <item x="94"/>
        <item x="401"/>
        <item x="676"/>
        <item x="382"/>
        <item x="342"/>
        <item x="604"/>
        <item x="266"/>
        <item x="745"/>
        <item x="316"/>
        <item x="591"/>
        <item x="754"/>
        <item x="641"/>
        <item x="716"/>
        <item x="154"/>
        <item x="227"/>
        <item x="630"/>
        <item x="666"/>
        <item x="667"/>
        <item x="741"/>
        <item x="502"/>
        <item x="851"/>
        <item x="296"/>
        <item x="128"/>
        <item x="339"/>
        <item x="485"/>
        <item x="65"/>
        <item x="132"/>
        <item x="709"/>
        <item x="492"/>
        <item x="34"/>
        <item x="481"/>
        <item x="470"/>
        <item x="426"/>
        <item x="306"/>
        <item x="710"/>
        <item x="115"/>
        <item x="602"/>
        <item x="541"/>
        <item x="588"/>
        <item x="791"/>
        <item x="226"/>
        <item x="6"/>
        <item x="410"/>
        <item x="774"/>
        <item x="441"/>
        <item x="52"/>
        <item x="658"/>
        <item x="214"/>
        <item x="504"/>
        <item x="579"/>
        <item x="175"/>
        <item x="292"/>
        <item x="157"/>
        <item x="771"/>
        <item x="168"/>
        <item x="512"/>
        <item x="349"/>
        <item x="703"/>
        <item x="841"/>
        <item x="5"/>
        <item x="526"/>
        <item x="554"/>
        <item x="298"/>
        <item x="584"/>
        <item x="204"/>
        <item x="252"/>
        <item x="775"/>
        <item x="409"/>
        <item x="547"/>
        <item x="421"/>
        <item x="237"/>
        <item x="812"/>
        <item x="133"/>
        <item x="24"/>
        <item x="439"/>
        <item x="649"/>
        <item x="853"/>
        <item x="486"/>
        <item x="695"/>
        <item x="62"/>
        <item x="284"/>
        <item x="574"/>
        <item x="743"/>
        <item x="530"/>
        <item x="398"/>
        <item x="208"/>
        <item x="352"/>
        <item x="568"/>
        <item x="543"/>
        <item x="276"/>
        <item x="231"/>
        <item x="779"/>
        <item x="610"/>
        <item x="817"/>
        <item x="153"/>
        <item x="684"/>
        <item x="501"/>
        <item x="353"/>
        <item x="155"/>
        <item x="48"/>
        <item x="746"/>
        <item x="611"/>
        <item x="755"/>
        <item x="19"/>
        <item x="711"/>
        <item x="8"/>
        <item x="765"/>
        <item x="418"/>
        <item x="412"/>
        <item x="685"/>
        <item x="464"/>
        <item x="843"/>
        <item x="83"/>
        <item x="281"/>
        <item x="571"/>
        <item x="101"/>
        <item x="692"/>
        <item x="723"/>
        <item x="269"/>
        <item x="496"/>
        <item x="122"/>
        <item x="145"/>
        <item x="721"/>
        <item x="735"/>
        <item x="489"/>
        <item x="286"/>
        <item x="476"/>
        <item x="139"/>
        <item x="760"/>
        <item x="209"/>
        <item x="732"/>
        <item x="531"/>
        <item x="221"/>
        <item x="742"/>
        <item x="583"/>
        <item x="31"/>
        <item x="297"/>
        <item x="768"/>
        <item x="89"/>
        <item x="785"/>
        <item x="338"/>
        <item x="740"/>
        <item x="538"/>
        <item x="424"/>
        <item x="601"/>
        <item x="455"/>
        <item x="682"/>
        <item x="654"/>
        <item x="629"/>
        <item x="380"/>
        <item x="180"/>
        <item x="59"/>
        <item x="436"/>
        <item x="757"/>
        <item x="642"/>
        <item x="797"/>
        <item x="402"/>
        <item x="232"/>
        <item x="778"/>
        <item x="544"/>
        <item x="506"/>
        <item x="160"/>
        <item x="782"/>
        <item x="570"/>
        <item x="69"/>
        <item x="280"/>
        <item x="14"/>
        <item x="54"/>
        <item x="116"/>
        <item x="776"/>
        <item x="471"/>
        <item x="414"/>
        <item x="661"/>
        <item x="578"/>
        <item x="832"/>
        <item x="366"/>
        <item x="290"/>
        <item x="585"/>
        <item x="793"/>
        <item x="825"/>
        <item x="299"/>
        <item x="448"/>
        <item x="81"/>
        <item x="461"/>
        <item x="96"/>
        <item x="749"/>
        <item x="437"/>
        <item x="21"/>
        <item x="60"/>
        <item x="419"/>
        <item x="287"/>
        <item x="88"/>
        <item x="162"/>
        <item x="23"/>
        <item x="663"/>
        <item x="454"/>
        <item x="507"/>
        <item x="206"/>
        <item x="420"/>
        <item x="764"/>
        <item x="672"/>
        <item x="363"/>
        <item x="528"/>
        <item x="537"/>
        <item x="828"/>
        <item x="220"/>
        <item x="516"/>
        <item x="820"/>
        <item x="181"/>
        <item x="318"/>
        <item x="593"/>
        <item x="76"/>
        <item x="445"/>
        <item x="717"/>
        <item x="255"/>
        <item x="442"/>
        <item x="66"/>
        <item x="555"/>
        <item x="756"/>
        <item x="697"/>
        <item x="185"/>
        <item x="518"/>
        <item x="651"/>
        <item x="289"/>
        <item x="769"/>
        <item x="577"/>
        <item x="794"/>
        <item x="631"/>
        <item x="385"/>
        <item x="549"/>
        <item x="239"/>
        <item x="187"/>
        <item x="520"/>
        <item x="677"/>
        <item x="680"/>
        <item x="278"/>
        <item x="712"/>
        <item x="818"/>
        <item x="560"/>
        <item x="265"/>
        <item x="219"/>
        <item x="205"/>
        <item x="527"/>
        <item x="694"/>
        <item x="783"/>
        <item x="403"/>
        <item x="50"/>
        <item x="432"/>
        <item x="748"/>
        <item x="444"/>
        <item x="357"/>
        <item x="71"/>
        <item x="752"/>
        <item x="612"/>
        <item x="683"/>
        <item x="643"/>
        <item x="406"/>
        <item x="545"/>
        <item x="235"/>
        <item x="700"/>
        <item x="320"/>
        <item x="594"/>
        <item x="678"/>
        <item x="394"/>
        <item x="637"/>
        <item x="705"/>
        <item x="228"/>
        <item x="715"/>
        <item x="542"/>
        <item x="856"/>
        <item t="default"/>
      </items>
    </pivotField>
  </pivotFields>
  <rowFields count="1">
    <field x="1"/>
  </rowFields>
  <rowItems count="4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Suma z kurs_zamkniecia" fld="3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8" applyNumberFormats="0" applyBorderFormats="0" applyFontFormats="0" applyPatternFormats="0" applyAlignmentFormats="0" applyWidthHeightFormats="1" dataCaption="Wartości" updatedVersion="5" minRefreshableVersion="3" useAutoFormatting="1" rowGrandTotals="0" colGrandTotals="0" itemPrintTitles="1" createdVersion="5" indent="0" outline="1" outlineData="1" multipleFieldFilters="0">
  <location ref="B2:E473" firstHeaderRow="1" firstDataRow="2" firstDataCol="1"/>
  <pivotFields count="4">
    <pivotField axis="axisCol" showAll="0">
      <items count="5">
        <item x="0"/>
        <item x="1"/>
        <item x="2"/>
        <item h="1" x="3"/>
        <item t="default"/>
      </items>
    </pivotField>
    <pivotField axis="axisRow" showAll="0">
      <items count="4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showAll="0"/>
    <pivotField dataField="1" showAll="0">
      <items count="858">
        <item x="9"/>
        <item x="169"/>
        <item x="330"/>
        <item x="67"/>
        <item x="77"/>
        <item x="244"/>
        <item x="189"/>
        <item x="304"/>
        <item x="170"/>
        <item x="273"/>
        <item x="645"/>
        <item x="855"/>
        <item x="251"/>
        <item x="114"/>
        <item x="340"/>
        <item x="301"/>
        <item x="103"/>
        <item x="285"/>
        <item x="575"/>
        <item x="616"/>
        <item x="22"/>
        <item x="573"/>
        <item x="106"/>
        <item x="198"/>
        <item x="4"/>
        <item x="148"/>
        <item x="498"/>
        <item x="75"/>
        <item x="137"/>
        <item x="488"/>
        <item x="548"/>
        <item x="291"/>
        <item x="238"/>
        <item x="728"/>
        <item x="350"/>
        <item x="730"/>
        <item x="246"/>
        <item x="552"/>
        <item x="17"/>
        <item x="599"/>
        <item x="331"/>
        <item x="86"/>
        <item x="451"/>
        <item x="100"/>
        <item x="619"/>
        <item x="179"/>
        <item x="515"/>
        <item x="1"/>
        <item x="670"/>
        <item x="191"/>
        <item x="497"/>
        <item x="147"/>
        <item x="833"/>
        <item x="144"/>
        <item x="495"/>
        <item x="640"/>
        <item x="37"/>
        <item x="172"/>
        <item x="12"/>
        <item x="607"/>
        <item x="123"/>
        <item x="38"/>
        <item x="82"/>
        <item x="72"/>
        <item x="230"/>
        <item x="704"/>
        <item x="171"/>
        <item x="222"/>
        <item x="539"/>
        <item x="312"/>
        <item x="49"/>
        <item x="270"/>
        <item x="319"/>
        <item x="57"/>
        <item x="814"/>
        <item x="203"/>
        <item x="68"/>
        <item x="561"/>
        <item x="657"/>
        <item x="835"/>
        <item x="443"/>
        <item x="250"/>
        <item x="452"/>
        <item x="11"/>
        <item x="473"/>
        <item x="849"/>
        <item x="810"/>
        <item x="336"/>
        <item x="681"/>
        <item x="673"/>
        <item x="119"/>
        <item x="253"/>
        <item x="27"/>
        <item x="490"/>
        <item x="249"/>
        <item x="158"/>
        <item x="63"/>
        <item x="247"/>
        <item x="404"/>
        <item x="176"/>
        <item x="553"/>
        <item x="572"/>
        <item x="522"/>
        <item x="193"/>
        <item x="384"/>
        <item x="260"/>
        <item x="838"/>
        <item x="110"/>
        <item x="70"/>
        <item x="805"/>
        <item x="337"/>
        <item x="178"/>
        <item x="603"/>
        <item x="736"/>
        <item x="150"/>
        <item x="737"/>
        <item x="499"/>
        <item x="104"/>
        <item x="164"/>
        <item x="739"/>
        <item x="346"/>
        <item x="508"/>
        <item x="341"/>
        <item x="109"/>
        <item x="195"/>
        <item x="29"/>
        <item x="378"/>
        <item x="819"/>
        <item x="388"/>
        <item x="149"/>
        <item x="396"/>
        <item x="644"/>
        <item x="634"/>
        <item x="563"/>
        <item x="271"/>
        <item x="416"/>
        <item x="0"/>
        <item x="16"/>
        <item x="305"/>
        <item x="850"/>
        <item x="557"/>
        <item x="259"/>
        <item x="134"/>
        <item x="327"/>
        <item x="687"/>
        <item x="95"/>
        <item x="587"/>
        <item x="468"/>
        <item x="112"/>
        <item x="302"/>
        <item x="407"/>
        <item x="747"/>
        <item x="652"/>
        <item x="653"/>
        <item x="131"/>
        <item x="334"/>
        <item x="615"/>
        <item x="639"/>
        <item x="484"/>
        <item x="35"/>
        <item x="813"/>
        <item x="693"/>
        <item x="225"/>
        <item x="300"/>
        <item x="45"/>
        <item x="74"/>
        <item x="427"/>
        <item x="727"/>
        <item x="431"/>
        <item x="525"/>
        <item x="460"/>
        <item x="199"/>
        <item x="514"/>
        <item x="802"/>
        <item x="177"/>
        <item x="435"/>
        <item x="356"/>
        <item x="383"/>
        <item x="762"/>
        <item x="400"/>
        <item x="646"/>
        <item x="46"/>
        <item x="102"/>
        <item x="58"/>
        <item x="763"/>
        <item x="311"/>
        <item x="465"/>
        <item x="201"/>
        <item x="827"/>
        <item x="564"/>
        <item x="315"/>
        <item x="798"/>
        <item x="44"/>
        <item x="261"/>
        <item x="513"/>
        <item x="708"/>
        <item x="852"/>
        <item x="91"/>
        <item x="40"/>
        <item x="392"/>
        <item x="166"/>
        <item x="722"/>
        <item x="283"/>
        <item x="138"/>
        <item x="766"/>
        <item x="510"/>
        <item x="163"/>
        <item x="536"/>
        <item x="218"/>
        <item x="192"/>
        <item x="105"/>
        <item x="118"/>
        <item x="3"/>
        <item x="457"/>
        <item x="151"/>
        <item x="408"/>
        <item x="608"/>
        <item x="796"/>
        <item x="393"/>
        <item x="56"/>
        <item x="182"/>
        <item x="795"/>
        <item x="87"/>
        <item x="453"/>
        <item x="622"/>
        <item x="371"/>
        <item x="433"/>
        <item x="51"/>
        <item x="282"/>
        <item x="562"/>
        <item x="215"/>
        <item x="534"/>
        <item x="268"/>
        <item x="377"/>
        <item x="107"/>
        <item x="55"/>
        <item x="521"/>
        <item x="621"/>
        <item x="617"/>
        <item x="190"/>
        <item x="229"/>
        <item x="130"/>
        <item x="483"/>
        <item x="772"/>
        <item x="92"/>
        <item x="636"/>
        <item x="391"/>
        <item x="73"/>
        <item x="223"/>
        <item x="664"/>
        <item x="758"/>
        <item x="376"/>
        <item x="267"/>
        <item x="386"/>
        <item x="632"/>
        <item x="41"/>
        <item x="662"/>
        <item x="808"/>
        <item x="294"/>
        <item x="93"/>
        <item x="308"/>
        <item x="581"/>
        <item x="638"/>
        <item x="370"/>
        <item x="374"/>
        <item x="494"/>
        <item x="458"/>
        <item x="143"/>
        <item x="628"/>
        <item x="447"/>
        <item x="842"/>
        <item x="161"/>
        <item x="626"/>
        <item x="165"/>
        <item x="26"/>
        <item x="98"/>
        <item x="718"/>
        <item x="264"/>
        <item x="647"/>
        <item x="367"/>
        <item x="194"/>
        <item x="167"/>
        <item x="509"/>
        <item x="806"/>
        <item x="463"/>
        <item x="13"/>
        <item x="854"/>
        <item x="274"/>
        <item x="724"/>
        <item x="511"/>
        <item x="80"/>
        <item x="295"/>
        <item x="347"/>
        <item x="566"/>
        <item x="438"/>
        <item x="719"/>
        <item x="582"/>
        <item x="792"/>
        <item x="61"/>
        <item x="665"/>
        <item x="263"/>
        <item x="559"/>
        <item x="329"/>
        <item x="2"/>
        <item x="233"/>
        <item x="332"/>
        <item x="314"/>
        <item x="174"/>
        <item x="590"/>
        <item x="799"/>
        <item x="324"/>
        <item x="706"/>
        <item x="597"/>
        <item x="671"/>
        <item x="836"/>
        <item x="258"/>
        <item x="277"/>
        <item x="343"/>
        <item x="97"/>
        <item x="462"/>
        <item x="405"/>
        <item x="99"/>
        <item x="720"/>
        <item x="624"/>
        <item x="744"/>
        <item x="702"/>
        <item x="823"/>
        <item x="328"/>
        <item x="707"/>
        <item x="595"/>
        <item x="598"/>
        <item x="321"/>
        <item x="750"/>
        <item x="111"/>
        <item x="467"/>
        <item x="725"/>
        <item x="202"/>
        <item x="824"/>
        <item x="623"/>
        <item x="790"/>
        <item x="36"/>
        <item x="372"/>
        <item x="500"/>
        <item x="804"/>
        <item x="428"/>
        <item x="152"/>
        <item x="840"/>
        <item x="272"/>
        <item x="248"/>
        <item x="395"/>
        <item x="136"/>
        <item x="466"/>
        <item x="809"/>
        <item x="47"/>
        <item x="42"/>
        <item x="430"/>
        <item x="108"/>
        <item x="734"/>
        <item x="288"/>
        <item x="846"/>
        <item x="788"/>
        <item x="210"/>
        <item x="787"/>
        <item x="397"/>
        <item x="234"/>
        <item x="532"/>
        <item x="576"/>
        <item x="211"/>
        <item x="275"/>
        <item x="567"/>
        <item x="354"/>
        <item x="10"/>
        <item x="411"/>
        <item x="84"/>
        <item x="323"/>
        <item x="20"/>
        <item x="413"/>
        <item x="449"/>
        <item x="668"/>
        <item x="279"/>
        <item x="7"/>
        <item x="85"/>
        <item x="773"/>
        <item x="32"/>
        <item x="224"/>
        <item x="540"/>
        <item x="675"/>
        <item x="569"/>
        <item x="355"/>
        <item x="669"/>
        <item x="450"/>
        <item x="243"/>
        <item x="381"/>
        <item x="780"/>
        <item x="679"/>
        <item x="698"/>
        <item x="656"/>
        <item x="493"/>
        <item x="142"/>
        <item x="800"/>
        <item x="375"/>
        <item x="627"/>
        <item x="18"/>
        <item x="173"/>
        <item x="188"/>
        <item x="417"/>
        <item x="387"/>
        <item x="389"/>
        <item x="633"/>
        <item x="535"/>
        <item x="811"/>
        <item x="848"/>
        <item x="216"/>
        <item x="821"/>
        <item x="635"/>
        <item x="625"/>
        <item x="348"/>
        <item x="373"/>
        <item x="368"/>
        <item x="200"/>
        <item x="731"/>
        <item x="390"/>
        <item x="660"/>
        <item x="726"/>
        <item x="159"/>
        <item x="738"/>
        <item x="565"/>
        <item x="786"/>
        <item x="254"/>
        <item x="359"/>
        <item x="546"/>
        <item x="236"/>
        <item x="834"/>
        <item x="614"/>
        <item x="822"/>
        <item x="257"/>
        <item x="245"/>
        <item x="803"/>
        <item x="472"/>
        <item x="117"/>
        <item x="213"/>
        <item x="533"/>
        <item x="127"/>
        <item x="759"/>
        <item x="39"/>
        <item x="53"/>
        <item x="434"/>
        <item x="429"/>
        <item x="648"/>
        <item x="831"/>
        <item x="674"/>
        <item x="480"/>
        <item x="505"/>
        <item x="478"/>
        <item x="125"/>
        <item x="847"/>
        <item x="826"/>
        <item x="333"/>
        <item x="351"/>
        <item x="784"/>
        <item x="25"/>
        <item x="365"/>
        <item x="609"/>
        <item x="829"/>
        <item x="256"/>
        <item x="830"/>
        <item x="207"/>
        <item x="358"/>
        <item x="613"/>
        <item x="529"/>
        <item x="556"/>
        <item x="596"/>
        <item x="322"/>
        <item x="690"/>
        <item x="30"/>
        <item x="184"/>
        <item x="309"/>
        <item x="699"/>
        <item x="121"/>
        <item x="361"/>
        <item x="423"/>
        <item x="241"/>
        <item x="360"/>
        <item x="753"/>
        <item x="475"/>
        <item x="691"/>
        <item x="135"/>
        <item x="551"/>
        <item x="487"/>
        <item x="701"/>
        <item x="789"/>
        <item x="242"/>
        <item x="729"/>
        <item x="550"/>
        <item x="15"/>
        <item x="415"/>
        <item x="592"/>
        <item x="28"/>
        <item x="317"/>
        <item x="688"/>
        <item x="469"/>
        <item x="816"/>
        <item x="422"/>
        <item x="713"/>
        <item x="113"/>
        <item x="310"/>
        <item x="120"/>
        <item x="64"/>
        <item x="474"/>
        <item x="33"/>
        <item x="606"/>
        <item x="491"/>
        <item x="345"/>
        <item x="845"/>
        <item x="440"/>
        <item x="425"/>
        <item x="78"/>
        <item x="307"/>
        <item x="183"/>
        <item x="839"/>
        <item x="313"/>
        <item x="770"/>
        <item x="141"/>
        <item x="482"/>
        <item x="605"/>
        <item x="335"/>
        <item x="325"/>
        <item x="589"/>
        <item x="517"/>
        <item x="124"/>
        <item x="600"/>
        <item x="369"/>
        <item x="477"/>
        <item x="344"/>
        <item x="781"/>
        <item x="129"/>
        <item x="733"/>
        <item x="714"/>
        <item x="689"/>
        <item x="620"/>
        <item x="650"/>
        <item x="503"/>
        <item x="696"/>
        <item x="446"/>
        <item x="156"/>
        <item x="558"/>
        <item x="303"/>
        <item x="379"/>
        <item x="262"/>
        <item x="586"/>
        <item x="79"/>
        <item x="844"/>
        <item x="399"/>
        <item x="767"/>
        <item x="326"/>
        <item x="186"/>
        <item x="140"/>
        <item x="659"/>
        <item x="519"/>
        <item x="751"/>
        <item x="146"/>
        <item x="777"/>
        <item x="807"/>
        <item x="217"/>
        <item x="293"/>
        <item x="686"/>
        <item x="761"/>
        <item x="580"/>
        <item x="523"/>
        <item x="837"/>
        <item x="815"/>
        <item x="90"/>
        <item x="43"/>
        <item x="197"/>
        <item x="456"/>
        <item x="212"/>
        <item x="240"/>
        <item x="524"/>
        <item x="362"/>
        <item x="618"/>
        <item x="196"/>
        <item x="126"/>
        <item x="364"/>
        <item x="459"/>
        <item x="655"/>
        <item x="479"/>
        <item x="801"/>
        <item x="94"/>
        <item x="401"/>
        <item x="676"/>
        <item x="382"/>
        <item x="342"/>
        <item x="604"/>
        <item x="266"/>
        <item x="745"/>
        <item x="316"/>
        <item x="591"/>
        <item x="754"/>
        <item x="641"/>
        <item x="716"/>
        <item x="154"/>
        <item x="227"/>
        <item x="630"/>
        <item x="666"/>
        <item x="667"/>
        <item x="741"/>
        <item x="502"/>
        <item x="851"/>
        <item x="296"/>
        <item x="128"/>
        <item x="339"/>
        <item x="485"/>
        <item x="65"/>
        <item x="132"/>
        <item x="709"/>
        <item x="492"/>
        <item x="34"/>
        <item x="481"/>
        <item x="470"/>
        <item x="426"/>
        <item x="306"/>
        <item x="710"/>
        <item x="115"/>
        <item x="602"/>
        <item x="541"/>
        <item x="588"/>
        <item x="791"/>
        <item x="226"/>
        <item x="6"/>
        <item x="410"/>
        <item x="774"/>
        <item x="441"/>
        <item x="52"/>
        <item x="658"/>
        <item x="214"/>
        <item x="504"/>
        <item x="579"/>
        <item x="175"/>
        <item x="292"/>
        <item x="157"/>
        <item x="771"/>
        <item x="168"/>
        <item x="512"/>
        <item x="349"/>
        <item x="703"/>
        <item x="841"/>
        <item x="5"/>
        <item x="526"/>
        <item x="554"/>
        <item x="298"/>
        <item x="584"/>
        <item x="204"/>
        <item x="252"/>
        <item x="775"/>
        <item x="409"/>
        <item x="547"/>
        <item x="421"/>
        <item x="237"/>
        <item x="812"/>
        <item x="133"/>
        <item x="24"/>
        <item x="439"/>
        <item x="649"/>
        <item x="853"/>
        <item x="486"/>
        <item x="695"/>
        <item x="62"/>
        <item x="284"/>
        <item x="574"/>
        <item x="743"/>
        <item x="530"/>
        <item x="398"/>
        <item x="208"/>
        <item x="352"/>
        <item x="568"/>
        <item x="543"/>
        <item x="276"/>
        <item x="231"/>
        <item x="779"/>
        <item x="610"/>
        <item x="817"/>
        <item x="153"/>
        <item x="684"/>
        <item x="501"/>
        <item x="353"/>
        <item x="155"/>
        <item x="48"/>
        <item x="746"/>
        <item x="611"/>
        <item x="755"/>
        <item x="19"/>
        <item x="711"/>
        <item x="8"/>
        <item x="765"/>
        <item x="418"/>
        <item x="412"/>
        <item x="685"/>
        <item x="464"/>
        <item x="843"/>
        <item x="83"/>
        <item x="281"/>
        <item x="571"/>
        <item x="101"/>
        <item x="692"/>
        <item x="723"/>
        <item x="269"/>
        <item x="496"/>
        <item x="122"/>
        <item x="145"/>
        <item x="721"/>
        <item x="735"/>
        <item x="489"/>
        <item x="286"/>
        <item x="476"/>
        <item x="139"/>
        <item x="760"/>
        <item x="209"/>
        <item x="732"/>
        <item x="531"/>
        <item x="221"/>
        <item x="742"/>
        <item x="583"/>
        <item x="31"/>
        <item x="297"/>
        <item x="768"/>
        <item x="89"/>
        <item x="785"/>
        <item x="338"/>
        <item x="740"/>
        <item x="538"/>
        <item x="424"/>
        <item x="601"/>
        <item x="455"/>
        <item x="682"/>
        <item x="654"/>
        <item x="629"/>
        <item x="380"/>
        <item x="180"/>
        <item x="59"/>
        <item x="436"/>
        <item x="757"/>
        <item x="642"/>
        <item x="797"/>
        <item x="402"/>
        <item x="232"/>
        <item x="778"/>
        <item x="544"/>
        <item x="506"/>
        <item x="160"/>
        <item x="782"/>
        <item x="570"/>
        <item x="69"/>
        <item x="280"/>
        <item x="14"/>
        <item x="54"/>
        <item x="116"/>
        <item x="776"/>
        <item x="471"/>
        <item x="414"/>
        <item x="661"/>
        <item x="578"/>
        <item x="832"/>
        <item x="366"/>
        <item x="290"/>
        <item x="585"/>
        <item x="793"/>
        <item x="825"/>
        <item x="299"/>
        <item x="448"/>
        <item x="81"/>
        <item x="461"/>
        <item x="96"/>
        <item x="749"/>
        <item x="437"/>
        <item x="21"/>
        <item x="60"/>
        <item x="419"/>
        <item x="287"/>
        <item x="88"/>
        <item x="162"/>
        <item x="23"/>
        <item x="663"/>
        <item x="454"/>
        <item x="507"/>
        <item x="206"/>
        <item x="420"/>
        <item x="764"/>
        <item x="672"/>
        <item x="363"/>
        <item x="528"/>
        <item x="537"/>
        <item x="828"/>
        <item x="220"/>
        <item x="516"/>
        <item x="820"/>
        <item x="181"/>
        <item x="318"/>
        <item x="593"/>
        <item x="76"/>
        <item x="445"/>
        <item x="717"/>
        <item x="255"/>
        <item x="442"/>
        <item x="66"/>
        <item x="555"/>
        <item x="756"/>
        <item x="697"/>
        <item x="185"/>
        <item x="518"/>
        <item x="651"/>
        <item x="289"/>
        <item x="769"/>
        <item x="577"/>
        <item x="794"/>
        <item x="631"/>
        <item x="385"/>
        <item x="549"/>
        <item x="239"/>
        <item x="187"/>
        <item x="520"/>
        <item x="677"/>
        <item x="680"/>
        <item x="278"/>
        <item x="712"/>
        <item x="818"/>
        <item x="560"/>
        <item x="265"/>
        <item x="219"/>
        <item x="205"/>
        <item x="527"/>
        <item x="694"/>
        <item x="783"/>
        <item x="403"/>
        <item x="50"/>
        <item x="432"/>
        <item x="748"/>
        <item x="444"/>
        <item x="357"/>
        <item x="71"/>
        <item x="752"/>
        <item x="612"/>
        <item x="683"/>
        <item x="643"/>
        <item x="406"/>
        <item x="545"/>
        <item x="235"/>
        <item x="700"/>
        <item x="320"/>
        <item x="594"/>
        <item x="678"/>
        <item x="394"/>
        <item x="637"/>
        <item x="705"/>
        <item x="228"/>
        <item x="715"/>
        <item x="542"/>
        <item x="856"/>
        <item t="default"/>
      </items>
    </pivotField>
  </pivotFields>
  <rowFields count="1">
    <field x="1"/>
  </rowFields>
  <rowItems count="4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</rowItems>
  <colFields count="1">
    <field x="0"/>
  </colFields>
  <colItems count="3">
    <i>
      <x/>
    </i>
    <i>
      <x v="1"/>
    </i>
    <i>
      <x v="2"/>
    </i>
  </colItems>
  <dataFields count="1">
    <dataField name="Suma z kurs_zamkniecia" fld="3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pw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5"/>
  <sheetViews>
    <sheetView workbookViewId="0">
      <selection activeCell="K3" activeCellId="1" sqref="F3 K3"/>
    </sheetView>
  </sheetViews>
  <sheetFormatPr defaultRowHeight="15" x14ac:dyDescent="0.25"/>
  <cols>
    <col min="1" max="1" width="22.5703125" customWidth="1"/>
    <col min="2" max="2" width="17.7109375" bestFit="1" customWidth="1"/>
    <col min="3" max="4" width="10.140625" bestFit="1" customWidth="1"/>
    <col min="5" max="5" width="7.42578125" customWidth="1"/>
    <col min="6" max="6" width="14.28515625" bestFit="1" customWidth="1"/>
    <col min="7" max="9" width="10.140625" bestFit="1" customWidth="1"/>
    <col min="10" max="11" width="10.7109375" style="4" bestFit="1" customWidth="1"/>
  </cols>
  <sheetData>
    <row r="2" spans="1:11" x14ac:dyDescent="0.25">
      <c r="F2" s="11" t="s">
        <v>966</v>
      </c>
      <c r="G2" s="12">
        <v>42025</v>
      </c>
      <c r="H2" s="12">
        <v>42026</v>
      </c>
      <c r="I2" s="12">
        <v>42027</v>
      </c>
      <c r="J2" s="4" t="s">
        <v>977</v>
      </c>
      <c r="K2" s="4" t="s">
        <v>978</v>
      </c>
    </row>
    <row r="3" spans="1:11" x14ac:dyDescent="0.25">
      <c r="A3" s="6" t="s">
        <v>965</v>
      </c>
      <c r="B3" s="6" t="s">
        <v>964</v>
      </c>
      <c r="F3" s="8" t="s">
        <v>537</v>
      </c>
      <c r="G3" s="10">
        <v>1.54</v>
      </c>
      <c r="H3" s="10">
        <v>1.58</v>
      </c>
      <c r="I3" s="10">
        <v>2.02</v>
      </c>
      <c r="J3" s="4">
        <f>ROUND(H3/G3-1,4)</f>
        <v>2.5999999999999999E-2</v>
      </c>
      <c r="K3" s="4">
        <f>ROUND(I3/H3-1,4)</f>
        <v>0.27850000000000003</v>
      </c>
    </row>
    <row r="4" spans="1:11" x14ac:dyDescent="0.25">
      <c r="A4" s="6" t="s">
        <v>962</v>
      </c>
      <c r="B4" s="1">
        <v>42025</v>
      </c>
      <c r="C4" s="1">
        <v>42026</v>
      </c>
      <c r="D4" s="1">
        <v>42027</v>
      </c>
      <c r="F4" s="8" t="s">
        <v>363</v>
      </c>
      <c r="G4" s="10">
        <v>0.1</v>
      </c>
      <c r="H4" s="10">
        <v>0.11</v>
      </c>
      <c r="I4" s="10">
        <v>0.13</v>
      </c>
      <c r="J4" s="4">
        <f>ROUND(H4/G4-1,4)</f>
        <v>0.1</v>
      </c>
      <c r="K4" s="4">
        <f>ROUND(I4/H4-1,4)</f>
        <v>0.18179999999999999</v>
      </c>
    </row>
    <row r="5" spans="1:11" x14ac:dyDescent="0.25">
      <c r="A5" s="7" t="s">
        <v>7</v>
      </c>
      <c r="B5" s="9">
        <v>2.09</v>
      </c>
      <c r="C5" s="9">
        <v>2.2599999999999998</v>
      </c>
      <c r="D5" s="9">
        <v>2.14</v>
      </c>
      <c r="F5" s="8" t="s">
        <v>825</v>
      </c>
      <c r="G5" s="10">
        <v>2.25</v>
      </c>
      <c r="H5" s="10">
        <v>2.39</v>
      </c>
      <c r="I5" s="10">
        <v>2.7</v>
      </c>
      <c r="J5" s="4">
        <f>ROUND(H5/G5-1,4)</f>
        <v>6.2199999999999998E-2</v>
      </c>
      <c r="K5" s="4">
        <f>ROUND(I5/H5-1,4)</f>
        <v>0.12970000000000001</v>
      </c>
    </row>
    <row r="6" spans="1:11" x14ac:dyDescent="0.25">
      <c r="A6" s="7" t="s">
        <v>9</v>
      </c>
      <c r="B6" s="9">
        <v>0.79</v>
      </c>
      <c r="C6" s="9">
        <v>0.79</v>
      </c>
      <c r="D6" s="9">
        <v>0.79</v>
      </c>
      <c r="F6" s="8" t="s">
        <v>411</v>
      </c>
      <c r="G6" s="10">
        <v>0.08</v>
      </c>
      <c r="H6" s="10">
        <v>0.1</v>
      </c>
      <c r="I6" s="10">
        <v>0.11</v>
      </c>
      <c r="J6" s="4">
        <f>ROUND(H6/G6-1,4)</f>
        <v>0.25</v>
      </c>
      <c r="K6" s="4">
        <f>ROUND(I6/H6-1,4)</f>
        <v>0.1</v>
      </c>
    </row>
    <row r="7" spans="1:11" x14ac:dyDescent="0.25">
      <c r="A7" s="7" t="s">
        <v>11</v>
      </c>
      <c r="B7" s="9">
        <v>5.8</v>
      </c>
      <c r="C7" s="9">
        <v>5.85</v>
      </c>
      <c r="D7" s="9">
        <v>6.1</v>
      </c>
      <c r="F7" s="8" t="s">
        <v>21</v>
      </c>
      <c r="G7" s="10">
        <v>8.24</v>
      </c>
      <c r="H7" s="10">
        <v>8</v>
      </c>
      <c r="I7" s="10">
        <v>8.7899999999999991</v>
      </c>
      <c r="J7" s="4">
        <f>ROUND(H7/G7-1,4)</f>
        <v>-2.9100000000000001E-2</v>
      </c>
      <c r="K7" s="4">
        <f>ROUND(I7/H7-1,4)</f>
        <v>9.8699999999999996E-2</v>
      </c>
    </row>
    <row r="8" spans="1:11" x14ac:dyDescent="0.25">
      <c r="A8" s="7" t="s">
        <v>13</v>
      </c>
      <c r="B8" s="9">
        <v>3.37</v>
      </c>
      <c r="C8" s="9">
        <v>3.43</v>
      </c>
      <c r="D8" s="9">
        <v>3.4</v>
      </c>
      <c r="F8" s="8" t="s">
        <v>933</v>
      </c>
      <c r="G8" s="10">
        <v>0.92</v>
      </c>
      <c r="H8" s="10">
        <v>0.95</v>
      </c>
      <c r="I8" s="10">
        <v>1.04</v>
      </c>
      <c r="J8" s="4">
        <f>ROUND(H8/G8-1,4)</f>
        <v>3.2599999999999997E-2</v>
      </c>
      <c r="K8" s="4">
        <f>ROUND(I8/H8-1,4)</f>
        <v>9.4700000000000006E-2</v>
      </c>
    </row>
    <row r="9" spans="1:11" x14ac:dyDescent="0.25">
      <c r="A9" s="7" t="s">
        <v>15</v>
      </c>
      <c r="B9" s="9">
        <v>0.3</v>
      </c>
      <c r="C9" s="9">
        <v>0.3</v>
      </c>
      <c r="D9" s="9">
        <v>0.3</v>
      </c>
      <c r="F9" s="8" t="s">
        <v>517</v>
      </c>
      <c r="G9" s="10">
        <v>0.5</v>
      </c>
      <c r="H9" s="10">
        <v>0.47</v>
      </c>
      <c r="I9" s="10">
        <v>0.51</v>
      </c>
      <c r="J9" s="4">
        <f>ROUND(H9/G9-1,4)</f>
        <v>-0.06</v>
      </c>
      <c r="K9" s="4">
        <f>ROUND(I9/H9-1,4)</f>
        <v>8.5099999999999995E-2</v>
      </c>
    </row>
    <row r="10" spans="1:11" x14ac:dyDescent="0.25">
      <c r="A10" s="7" t="s">
        <v>17</v>
      </c>
      <c r="B10" s="9">
        <v>32.5</v>
      </c>
      <c r="C10" s="9">
        <v>34.99</v>
      </c>
      <c r="D10" s="9">
        <v>35.479999999999997</v>
      </c>
      <c r="F10" s="8" t="s">
        <v>931</v>
      </c>
      <c r="G10" s="10">
        <v>2.69</v>
      </c>
      <c r="H10" s="10">
        <v>2.63</v>
      </c>
      <c r="I10" s="10">
        <v>2.85</v>
      </c>
      <c r="J10" s="4">
        <f>ROUND(H10/G10-1,4)</f>
        <v>-2.23E-2</v>
      </c>
      <c r="K10" s="4">
        <f>ROUND(I10/H10-1,4)</f>
        <v>8.3699999999999997E-2</v>
      </c>
    </row>
    <row r="11" spans="1:11" x14ac:dyDescent="0.25">
      <c r="A11" s="7" t="s">
        <v>19</v>
      </c>
      <c r="B11" s="9">
        <v>27.5</v>
      </c>
      <c r="C11" s="9">
        <v>27.51</v>
      </c>
      <c r="D11" s="9">
        <v>27.6</v>
      </c>
      <c r="F11" s="8" t="s">
        <v>741</v>
      </c>
      <c r="G11" s="10">
        <v>2.1800000000000002</v>
      </c>
      <c r="H11" s="10">
        <v>2.17</v>
      </c>
      <c r="I11" s="10">
        <v>2.35</v>
      </c>
      <c r="J11" s="4">
        <f>ROUND(H11/G11-1,4)</f>
        <v>-4.5999999999999999E-3</v>
      </c>
      <c r="K11" s="4">
        <f>ROUND(I11/H11-1,4)</f>
        <v>8.2900000000000001E-2</v>
      </c>
    </row>
    <row r="12" spans="1:11" x14ac:dyDescent="0.25">
      <c r="A12" s="7" t="s">
        <v>21</v>
      </c>
      <c r="B12" s="9">
        <v>8.24</v>
      </c>
      <c r="C12" s="9">
        <v>8</v>
      </c>
      <c r="D12" s="9">
        <v>8.7899999999999991</v>
      </c>
      <c r="F12" s="8" t="s">
        <v>795</v>
      </c>
      <c r="G12" s="10">
        <v>32.1</v>
      </c>
      <c r="H12" s="10">
        <v>33</v>
      </c>
      <c r="I12" s="10">
        <v>35.65</v>
      </c>
      <c r="J12" s="4">
        <f>ROUND(H12/G12-1,4)</f>
        <v>2.8000000000000001E-2</v>
      </c>
      <c r="K12" s="4">
        <f>ROUND(I12/H12-1,4)</f>
        <v>8.0299999999999996E-2</v>
      </c>
    </row>
    <row r="13" spans="1:11" x14ac:dyDescent="0.25">
      <c r="A13" s="7" t="s">
        <v>23</v>
      </c>
      <c r="B13" s="9">
        <v>44.89</v>
      </c>
      <c r="C13" s="9">
        <v>45.85</v>
      </c>
      <c r="D13" s="9">
        <v>45.2</v>
      </c>
      <c r="F13" s="8" t="s">
        <v>241</v>
      </c>
      <c r="G13" s="10">
        <v>0.28000000000000003</v>
      </c>
      <c r="H13" s="10">
        <v>0.26</v>
      </c>
      <c r="I13" s="10">
        <v>0.28000000000000003</v>
      </c>
      <c r="J13" s="4">
        <f>ROUND(H13/G13-1,4)</f>
        <v>-7.1400000000000005E-2</v>
      </c>
      <c r="K13" s="4">
        <f>ROUND(I13/H13-1,4)</f>
        <v>7.6899999999999996E-2</v>
      </c>
    </row>
    <row r="14" spans="1:11" x14ac:dyDescent="0.25">
      <c r="A14" s="7" t="s">
        <v>25</v>
      </c>
      <c r="B14" s="9">
        <v>0.01</v>
      </c>
      <c r="C14" s="9">
        <v>0.01</v>
      </c>
      <c r="D14" s="9">
        <v>0.01</v>
      </c>
      <c r="F14" s="8" t="s">
        <v>463</v>
      </c>
      <c r="G14" s="10">
        <v>20.98</v>
      </c>
      <c r="H14" s="10">
        <v>20.98</v>
      </c>
      <c r="I14" s="10">
        <v>22.48</v>
      </c>
      <c r="J14" s="4">
        <f>ROUND(H14/G14-1,4)</f>
        <v>0</v>
      </c>
      <c r="K14" s="4">
        <f>ROUND(I14/H14-1,4)</f>
        <v>7.1499999999999994E-2</v>
      </c>
    </row>
    <row r="15" spans="1:11" x14ac:dyDescent="0.25">
      <c r="A15" s="7" t="s">
        <v>27</v>
      </c>
      <c r="B15" s="9">
        <v>7.95</v>
      </c>
      <c r="C15" s="9">
        <v>8.1</v>
      </c>
      <c r="D15" s="9">
        <v>8.35</v>
      </c>
      <c r="F15" s="8" t="s">
        <v>223</v>
      </c>
      <c r="G15" s="10">
        <v>0.28000000000000003</v>
      </c>
      <c r="H15" s="10">
        <v>0.28000000000000003</v>
      </c>
      <c r="I15" s="10">
        <v>0.3</v>
      </c>
      <c r="J15" s="4">
        <f>ROUND(H15/G15-1,4)</f>
        <v>0</v>
      </c>
      <c r="K15" s="4">
        <f>ROUND(I15/H15-1,4)</f>
        <v>7.1400000000000005E-2</v>
      </c>
    </row>
    <row r="16" spans="1:11" x14ac:dyDescent="0.25">
      <c r="A16" s="7" t="s">
        <v>29</v>
      </c>
      <c r="B16" s="9">
        <v>1.37</v>
      </c>
      <c r="C16" s="9">
        <v>1.41</v>
      </c>
      <c r="D16" s="9">
        <v>1.43</v>
      </c>
      <c r="F16" s="8" t="s">
        <v>439</v>
      </c>
      <c r="G16" s="10">
        <v>2.2400000000000002</v>
      </c>
      <c r="H16" s="10">
        <v>2.2400000000000002</v>
      </c>
      <c r="I16" s="10">
        <v>2.4</v>
      </c>
      <c r="J16" s="4">
        <f>ROUND(H16/G16-1,4)</f>
        <v>0</v>
      </c>
      <c r="K16" s="4">
        <f>ROUND(I16/H16-1,4)</f>
        <v>7.1400000000000005E-2</v>
      </c>
    </row>
    <row r="17" spans="1:11" x14ac:dyDescent="0.25">
      <c r="A17" s="7" t="s">
        <v>31</v>
      </c>
      <c r="B17" s="9">
        <v>1</v>
      </c>
      <c r="C17" s="9">
        <v>1</v>
      </c>
      <c r="D17" s="9">
        <v>1</v>
      </c>
      <c r="F17" s="8" t="s">
        <v>137</v>
      </c>
      <c r="G17" s="10">
        <v>15.25</v>
      </c>
      <c r="H17" s="10">
        <v>15.9</v>
      </c>
      <c r="I17" s="10">
        <v>16.899999999999999</v>
      </c>
      <c r="J17" s="4">
        <f>ROUND(H17/G17-1,4)</f>
        <v>4.2599999999999999E-2</v>
      </c>
      <c r="K17" s="4">
        <f>ROUND(I17/H17-1,4)</f>
        <v>6.2899999999999998E-2</v>
      </c>
    </row>
    <row r="18" spans="1:11" x14ac:dyDescent="0.25">
      <c r="A18" s="7" t="s">
        <v>33</v>
      </c>
      <c r="B18" s="9">
        <v>5.08</v>
      </c>
      <c r="C18" s="9">
        <v>5.08</v>
      </c>
      <c r="D18" s="9">
        <v>5.05</v>
      </c>
      <c r="F18" s="8" t="s">
        <v>405</v>
      </c>
      <c r="G18" s="10">
        <v>4</v>
      </c>
      <c r="H18" s="10">
        <v>4</v>
      </c>
      <c r="I18" s="10">
        <v>4.24</v>
      </c>
      <c r="J18" s="4">
        <f>ROUND(H18/G18-1,4)</f>
        <v>0</v>
      </c>
      <c r="K18" s="4">
        <f>ROUND(I18/H18-1,4)</f>
        <v>0.06</v>
      </c>
    </row>
    <row r="19" spans="1:11" x14ac:dyDescent="0.25">
      <c r="A19" s="7" t="s">
        <v>35</v>
      </c>
      <c r="B19" s="9">
        <v>79.790000000000006</v>
      </c>
      <c r="C19" s="9">
        <v>84</v>
      </c>
      <c r="D19" s="9">
        <v>84.77</v>
      </c>
      <c r="F19" s="8" t="s">
        <v>301</v>
      </c>
      <c r="G19" s="10">
        <v>16.25</v>
      </c>
      <c r="H19" s="10">
        <v>15.7</v>
      </c>
      <c r="I19" s="10">
        <v>16.64</v>
      </c>
      <c r="J19" s="4">
        <f>ROUND(H19/G19-1,4)</f>
        <v>-3.3799999999999997E-2</v>
      </c>
      <c r="K19" s="4">
        <f>ROUND(I19/H19-1,4)</f>
        <v>5.9900000000000002E-2</v>
      </c>
    </row>
    <row r="20" spans="1:11" x14ac:dyDescent="0.25">
      <c r="A20" s="7" t="s">
        <v>37</v>
      </c>
      <c r="B20" s="9">
        <v>14.14</v>
      </c>
      <c r="C20" s="9">
        <v>14.15</v>
      </c>
      <c r="D20" s="9">
        <v>14.65</v>
      </c>
      <c r="F20" s="8" t="s">
        <v>499</v>
      </c>
      <c r="G20" s="10">
        <v>4.0999999999999996</v>
      </c>
      <c r="H20" s="10">
        <v>4.12</v>
      </c>
      <c r="I20" s="10">
        <v>4.3499999999999996</v>
      </c>
      <c r="J20" s="4">
        <f>ROUND(H20/G20-1,4)</f>
        <v>4.8999999999999998E-3</v>
      </c>
      <c r="K20" s="4">
        <f>ROUND(I20/H20-1,4)</f>
        <v>5.5800000000000002E-2</v>
      </c>
    </row>
    <row r="21" spans="1:11" x14ac:dyDescent="0.25">
      <c r="A21" s="7" t="s">
        <v>39</v>
      </c>
      <c r="B21" s="9">
        <v>2.1</v>
      </c>
      <c r="C21" s="9">
        <v>2.08</v>
      </c>
      <c r="D21" s="9">
        <v>2.09</v>
      </c>
      <c r="F21" s="8" t="s">
        <v>49</v>
      </c>
      <c r="G21" s="10">
        <v>99</v>
      </c>
      <c r="H21" s="10">
        <v>99.5</v>
      </c>
      <c r="I21" s="10">
        <v>105</v>
      </c>
      <c r="J21" s="4">
        <f>ROUND(H21/G21-1,4)</f>
        <v>5.1000000000000004E-3</v>
      </c>
      <c r="K21" s="4">
        <f>ROUND(I21/H21-1,4)</f>
        <v>5.5300000000000002E-2</v>
      </c>
    </row>
    <row r="22" spans="1:11" x14ac:dyDescent="0.25">
      <c r="A22" s="7" t="s">
        <v>41</v>
      </c>
      <c r="B22" s="9">
        <v>0.64</v>
      </c>
      <c r="C22" s="9">
        <v>0.64</v>
      </c>
      <c r="D22" s="9">
        <v>0.64</v>
      </c>
      <c r="F22" s="8" t="s">
        <v>867</v>
      </c>
      <c r="G22" s="10">
        <v>4.2699999999999996</v>
      </c>
      <c r="H22" s="10">
        <v>4.68</v>
      </c>
      <c r="I22" s="10">
        <v>4.93</v>
      </c>
      <c r="J22" s="4">
        <f>ROUND(H22/G22-1,4)</f>
        <v>9.6000000000000002E-2</v>
      </c>
      <c r="K22" s="4">
        <f>ROUND(I22/H22-1,4)</f>
        <v>5.3400000000000003E-2</v>
      </c>
    </row>
    <row r="23" spans="1:11" x14ac:dyDescent="0.25">
      <c r="A23" s="7" t="s">
        <v>43</v>
      </c>
      <c r="B23" s="9">
        <v>9</v>
      </c>
      <c r="C23" s="9">
        <v>9.1</v>
      </c>
      <c r="D23" s="9">
        <v>9.1</v>
      </c>
      <c r="F23" s="8" t="s">
        <v>519</v>
      </c>
      <c r="G23" s="10">
        <v>201.7</v>
      </c>
      <c r="H23" s="10">
        <v>200.9</v>
      </c>
      <c r="I23" s="10">
        <v>211.5</v>
      </c>
      <c r="J23" s="4">
        <f>ROUND(H23/G23-1,4)</f>
        <v>-4.0000000000000001E-3</v>
      </c>
      <c r="K23" s="4">
        <f>ROUND(I23/H23-1,4)</f>
        <v>5.28E-2</v>
      </c>
    </row>
    <row r="24" spans="1:11" x14ac:dyDescent="0.25">
      <c r="A24" s="7" t="s">
        <v>45</v>
      </c>
      <c r="B24" s="9">
        <v>44.4</v>
      </c>
      <c r="C24" s="9">
        <v>45.7</v>
      </c>
      <c r="D24" s="9">
        <v>46.19</v>
      </c>
      <c r="F24" s="8" t="s">
        <v>169</v>
      </c>
      <c r="G24" s="10">
        <v>5.19</v>
      </c>
      <c r="H24" s="10">
        <v>4.75</v>
      </c>
      <c r="I24" s="10">
        <v>5</v>
      </c>
      <c r="J24" s="4">
        <f>ROUND(H24/G24-1,4)</f>
        <v>-8.48E-2</v>
      </c>
      <c r="K24" s="4">
        <f>ROUND(I24/H24-1,4)</f>
        <v>5.2600000000000001E-2</v>
      </c>
    </row>
    <row r="25" spans="1:11" x14ac:dyDescent="0.25">
      <c r="A25" s="7" t="s">
        <v>47</v>
      </c>
      <c r="B25" s="9">
        <v>8.06</v>
      </c>
      <c r="C25" s="9">
        <v>8.02</v>
      </c>
      <c r="D25" s="9">
        <v>8.02</v>
      </c>
      <c r="F25" s="8" t="s">
        <v>683</v>
      </c>
      <c r="G25" s="10">
        <v>17.399999999999999</v>
      </c>
      <c r="H25" s="10">
        <v>17.600000000000001</v>
      </c>
      <c r="I25" s="10">
        <v>18.5</v>
      </c>
      <c r="J25" s="4">
        <f>ROUND(H25/G25-1,4)</f>
        <v>1.15E-2</v>
      </c>
      <c r="K25" s="4">
        <f>ROUND(I25/H25-1,4)</f>
        <v>5.11E-2</v>
      </c>
    </row>
    <row r="26" spans="1:11" x14ac:dyDescent="0.25">
      <c r="A26" s="7" t="s">
        <v>49</v>
      </c>
      <c r="B26" s="9">
        <v>99</v>
      </c>
      <c r="C26" s="9">
        <v>99.5</v>
      </c>
      <c r="D26" s="9">
        <v>105</v>
      </c>
      <c r="F26" s="8" t="s">
        <v>397</v>
      </c>
      <c r="G26" s="10">
        <v>159.94999999999999</v>
      </c>
      <c r="H26" s="10">
        <v>167</v>
      </c>
      <c r="I26" s="10">
        <v>175.5</v>
      </c>
      <c r="J26" s="4">
        <f>ROUND(H26/G26-1,4)</f>
        <v>4.41E-2</v>
      </c>
      <c r="K26" s="4">
        <f>ROUND(I26/H26-1,4)</f>
        <v>5.0900000000000001E-2</v>
      </c>
    </row>
    <row r="27" spans="1:11" x14ac:dyDescent="0.25">
      <c r="A27" s="7" t="s">
        <v>51</v>
      </c>
      <c r="B27" s="9">
        <v>0.26</v>
      </c>
      <c r="C27" s="9">
        <v>0.26</v>
      </c>
      <c r="D27" s="9">
        <v>0.26</v>
      </c>
      <c r="F27" s="8" t="s">
        <v>427</v>
      </c>
      <c r="G27" s="10">
        <v>22</v>
      </c>
      <c r="H27" s="10">
        <v>20</v>
      </c>
      <c r="I27" s="10">
        <v>21</v>
      </c>
      <c r="J27" s="4">
        <f>ROUND(H27/G27-1,4)</f>
        <v>-9.0899999999999995E-2</v>
      </c>
      <c r="K27" s="4">
        <f>ROUND(I27/H27-1,4)</f>
        <v>0.05</v>
      </c>
    </row>
    <row r="28" spans="1:11" x14ac:dyDescent="0.25">
      <c r="A28" s="7" t="s">
        <v>53</v>
      </c>
      <c r="B28" s="9">
        <v>104.5</v>
      </c>
      <c r="C28" s="9">
        <v>108</v>
      </c>
      <c r="D28" s="9">
        <v>108</v>
      </c>
      <c r="F28" s="8" t="s">
        <v>605</v>
      </c>
      <c r="G28" s="10">
        <v>7.78</v>
      </c>
      <c r="H28" s="10">
        <v>7.81</v>
      </c>
      <c r="I28" s="10">
        <v>8.1999999999999993</v>
      </c>
      <c r="J28" s="4">
        <f>ROUND(H28/G28-1,4)</f>
        <v>3.8999999999999998E-3</v>
      </c>
      <c r="K28" s="4">
        <f>ROUND(I28/H28-1,4)</f>
        <v>4.99E-2</v>
      </c>
    </row>
    <row r="29" spans="1:11" x14ac:dyDescent="0.25">
      <c r="A29" s="7" t="s">
        <v>55</v>
      </c>
      <c r="B29" s="9">
        <v>35.479999999999997</v>
      </c>
      <c r="C29" s="9">
        <v>35.17</v>
      </c>
      <c r="D29" s="9">
        <v>35.21</v>
      </c>
      <c r="F29" s="8" t="s">
        <v>789</v>
      </c>
      <c r="G29" s="10">
        <v>1.88</v>
      </c>
      <c r="H29" s="10">
        <v>1.81</v>
      </c>
      <c r="I29" s="10">
        <v>1.9</v>
      </c>
      <c r="J29" s="4">
        <f>ROUND(H29/G29-1,4)</f>
        <v>-3.7199999999999997E-2</v>
      </c>
      <c r="K29" s="4">
        <f>ROUND(I29/H29-1,4)</f>
        <v>4.9700000000000001E-2</v>
      </c>
    </row>
    <row r="30" spans="1:11" x14ac:dyDescent="0.25">
      <c r="A30" s="7" t="s">
        <v>57</v>
      </c>
      <c r="B30" s="9">
        <v>12.3</v>
      </c>
      <c r="C30" s="9">
        <v>12.3</v>
      </c>
      <c r="D30" s="9">
        <v>12.29</v>
      </c>
      <c r="F30" s="8" t="s">
        <v>173</v>
      </c>
      <c r="G30" s="10">
        <v>1.05</v>
      </c>
      <c r="H30" s="10">
        <v>1.03</v>
      </c>
      <c r="I30" s="10">
        <v>1.08</v>
      </c>
      <c r="J30" s="4">
        <f>ROUND(H30/G30-1,4)</f>
        <v>-1.9E-2</v>
      </c>
      <c r="K30" s="4">
        <f>ROUND(I30/H30-1,4)</f>
        <v>4.8500000000000001E-2</v>
      </c>
    </row>
    <row r="31" spans="1:11" x14ac:dyDescent="0.25">
      <c r="A31" s="7" t="s">
        <v>59</v>
      </c>
      <c r="B31" s="9">
        <v>4.88</v>
      </c>
      <c r="C31" s="9">
        <v>4.8</v>
      </c>
      <c r="D31" s="9">
        <v>4.87</v>
      </c>
      <c r="F31" s="8" t="s">
        <v>803</v>
      </c>
      <c r="G31" s="10">
        <v>3</v>
      </c>
      <c r="H31" s="10">
        <v>3.44</v>
      </c>
      <c r="I31" s="10">
        <v>3.6</v>
      </c>
      <c r="J31" s="4">
        <f>ROUND(H31/G31-1,4)</f>
        <v>0.1467</v>
      </c>
      <c r="K31" s="4">
        <f>ROUND(I31/H31-1,4)</f>
        <v>4.65E-2</v>
      </c>
    </row>
    <row r="32" spans="1:11" x14ac:dyDescent="0.25">
      <c r="A32" s="7" t="s">
        <v>61</v>
      </c>
      <c r="B32" s="9">
        <v>1.47</v>
      </c>
      <c r="C32" s="9">
        <v>1.47</v>
      </c>
      <c r="D32" s="9">
        <v>1.47</v>
      </c>
      <c r="F32" s="8" t="s">
        <v>305</v>
      </c>
      <c r="G32" s="10">
        <v>8.81</v>
      </c>
      <c r="H32" s="10">
        <v>8.8000000000000007</v>
      </c>
      <c r="I32" s="10">
        <v>9.1999999999999993</v>
      </c>
      <c r="J32" s="4">
        <f>ROUND(H32/G32-1,4)</f>
        <v>-1.1000000000000001E-3</v>
      </c>
      <c r="K32" s="4">
        <f>ROUND(I32/H32-1,4)</f>
        <v>4.5499999999999999E-2</v>
      </c>
    </row>
    <row r="33" spans="1:11" x14ac:dyDescent="0.25">
      <c r="A33" s="7" t="s">
        <v>63</v>
      </c>
      <c r="B33" s="9">
        <v>14.55</v>
      </c>
      <c r="C33" s="9">
        <v>14.89</v>
      </c>
      <c r="D33" s="9">
        <v>14.9</v>
      </c>
      <c r="F33" s="8" t="s">
        <v>751</v>
      </c>
      <c r="G33" s="10">
        <v>0.69</v>
      </c>
      <c r="H33" s="10">
        <v>0.67</v>
      </c>
      <c r="I33" s="10">
        <v>0.7</v>
      </c>
      <c r="J33" s="4">
        <f>ROUND(H33/G33-1,4)</f>
        <v>-2.9000000000000001E-2</v>
      </c>
      <c r="K33" s="4">
        <f>ROUND(I33/H33-1,4)</f>
        <v>4.48E-2</v>
      </c>
    </row>
    <row r="34" spans="1:11" x14ac:dyDescent="0.25">
      <c r="A34" s="7" t="s">
        <v>65</v>
      </c>
      <c r="B34" s="9">
        <v>1.94</v>
      </c>
      <c r="C34" s="9">
        <v>1.95</v>
      </c>
      <c r="D34" s="9">
        <v>1.98</v>
      </c>
      <c r="F34" s="8" t="s">
        <v>689</v>
      </c>
      <c r="G34" s="10">
        <v>26.65</v>
      </c>
      <c r="H34" s="10">
        <v>27.2</v>
      </c>
      <c r="I34" s="10">
        <v>28.4</v>
      </c>
      <c r="J34" s="4">
        <f>ROUND(H34/G34-1,4)</f>
        <v>2.06E-2</v>
      </c>
      <c r="K34" s="4">
        <f>ROUND(I34/H34-1,4)</f>
        <v>4.41E-2</v>
      </c>
    </row>
    <row r="35" spans="1:11" x14ac:dyDescent="0.25">
      <c r="A35" s="7" t="s">
        <v>67</v>
      </c>
      <c r="B35" s="9">
        <v>12.95</v>
      </c>
      <c r="C35" s="9">
        <v>13.2</v>
      </c>
      <c r="D35" s="9">
        <v>13.4</v>
      </c>
      <c r="F35" s="8" t="s">
        <v>251</v>
      </c>
      <c r="G35" s="10">
        <v>1.45</v>
      </c>
      <c r="H35" s="10">
        <v>1.38</v>
      </c>
      <c r="I35" s="10">
        <v>1.44</v>
      </c>
      <c r="J35" s="4">
        <f>ROUND(H35/G35-1,4)</f>
        <v>-4.8300000000000003E-2</v>
      </c>
      <c r="K35" s="4">
        <f>ROUND(I35/H35-1,4)</f>
        <v>4.3499999999999997E-2</v>
      </c>
    </row>
    <row r="36" spans="1:11" x14ac:dyDescent="0.25">
      <c r="A36" s="7" t="s">
        <v>69</v>
      </c>
      <c r="B36" s="9">
        <v>52.98</v>
      </c>
      <c r="C36" s="9">
        <v>54</v>
      </c>
      <c r="D36" s="9">
        <v>53.8</v>
      </c>
      <c r="F36" s="8" t="s">
        <v>11</v>
      </c>
      <c r="G36" s="10">
        <v>5.8</v>
      </c>
      <c r="H36" s="10">
        <v>5.85</v>
      </c>
      <c r="I36" s="10">
        <v>6.1</v>
      </c>
      <c r="J36" s="4">
        <f>ROUND(H36/G36-1,4)</f>
        <v>8.6E-3</v>
      </c>
      <c r="K36" s="4">
        <f>ROUND(I36/H36-1,4)</f>
        <v>4.2700000000000002E-2</v>
      </c>
    </row>
    <row r="37" spans="1:11" x14ac:dyDescent="0.25">
      <c r="A37" s="7" t="s">
        <v>71</v>
      </c>
      <c r="B37" s="9">
        <v>8.3000000000000007</v>
      </c>
      <c r="C37" s="9">
        <v>8.3000000000000007</v>
      </c>
      <c r="D37" s="9">
        <v>8.3000000000000007</v>
      </c>
      <c r="F37" s="8" t="s">
        <v>645</v>
      </c>
      <c r="G37" s="10">
        <v>7.3</v>
      </c>
      <c r="H37" s="10">
        <v>7.58</v>
      </c>
      <c r="I37" s="10">
        <v>7.9</v>
      </c>
      <c r="J37" s="4">
        <f>ROUND(H37/G37-1,4)</f>
        <v>3.8399999999999997E-2</v>
      </c>
      <c r="K37" s="4">
        <f>ROUND(I37/H37-1,4)</f>
        <v>4.2200000000000001E-2</v>
      </c>
    </row>
    <row r="38" spans="1:11" x14ac:dyDescent="0.25">
      <c r="A38" s="7" t="s">
        <v>73</v>
      </c>
      <c r="B38" s="9">
        <v>15.56</v>
      </c>
      <c r="C38" s="9">
        <v>16.02</v>
      </c>
      <c r="D38" s="9">
        <v>16.02</v>
      </c>
      <c r="F38" s="8" t="s">
        <v>373</v>
      </c>
      <c r="G38" s="10">
        <v>2.1</v>
      </c>
      <c r="H38" s="10">
        <v>2.2000000000000002</v>
      </c>
      <c r="I38" s="10">
        <v>2.29</v>
      </c>
      <c r="J38" s="4">
        <f>ROUND(H38/G38-1,4)</f>
        <v>4.7600000000000003E-2</v>
      </c>
      <c r="K38" s="4">
        <f>ROUND(I38/H38-1,4)</f>
        <v>4.0899999999999999E-2</v>
      </c>
    </row>
    <row r="39" spans="1:11" x14ac:dyDescent="0.25">
      <c r="A39" s="7" t="s">
        <v>75</v>
      </c>
      <c r="B39" s="9">
        <v>26</v>
      </c>
      <c r="C39" s="9">
        <v>26.5</v>
      </c>
      <c r="D39" s="9">
        <v>26.67</v>
      </c>
      <c r="F39" s="8" t="s">
        <v>187</v>
      </c>
      <c r="G39" s="10">
        <v>103.2</v>
      </c>
      <c r="H39" s="10">
        <v>105.85</v>
      </c>
      <c r="I39" s="10">
        <v>110</v>
      </c>
      <c r="J39" s="4">
        <f>ROUND(H39/G39-1,4)</f>
        <v>2.5700000000000001E-2</v>
      </c>
      <c r="K39" s="4">
        <f>ROUND(I39/H39-1,4)</f>
        <v>3.9199999999999999E-2</v>
      </c>
    </row>
    <row r="40" spans="1:11" x14ac:dyDescent="0.25">
      <c r="A40" s="7" t="s">
        <v>77</v>
      </c>
      <c r="B40" s="9">
        <v>2.42</v>
      </c>
      <c r="C40" s="9">
        <v>2.5</v>
      </c>
      <c r="D40" s="9">
        <v>2.44</v>
      </c>
      <c r="F40" s="8" t="s">
        <v>385</v>
      </c>
      <c r="G40" s="10">
        <v>0.76</v>
      </c>
      <c r="H40" s="10">
        <v>0.77</v>
      </c>
      <c r="I40" s="10">
        <v>0.8</v>
      </c>
      <c r="J40" s="4">
        <f>ROUND(H40/G40-1,4)</f>
        <v>1.32E-2</v>
      </c>
      <c r="K40" s="4">
        <f>ROUND(I40/H40-1,4)</f>
        <v>3.9E-2</v>
      </c>
    </row>
    <row r="41" spans="1:11" x14ac:dyDescent="0.25">
      <c r="A41" s="7" t="s">
        <v>79</v>
      </c>
      <c r="B41" s="9">
        <v>6.79</v>
      </c>
      <c r="C41" s="9">
        <v>6.87</v>
      </c>
      <c r="D41" s="9">
        <v>6.78</v>
      </c>
      <c r="F41" s="8" t="s">
        <v>297</v>
      </c>
      <c r="G41" s="10">
        <v>18.489999999999998</v>
      </c>
      <c r="H41" s="10">
        <v>18.489999999999998</v>
      </c>
      <c r="I41" s="10">
        <v>19.2</v>
      </c>
      <c r="J41" s="4">
        <f>ROUND(H41/G41-1,4)</f>
        <v>0</v>
      </c>
      <c r="K41" s="4">
        <f>ROUND(I41/H41-1,4)</f>
        <v>3.8399999999999997E-2</v>
      </c>
    </row>
    <row r="42" spans="1:11" x14ac:dyDescent="0.25">
      <c r="A42" s="7" t="s">
        <v>81</v>
      </c>
      <c r="B42" s="9">
        <v>0.98</v>
      </c>
      <c r="C42" s="9">
        <v>0.99</v>
      </c>
      <c r="D42" s="9">
        <v>1</v>
      </c>
      <c r="F42" s="8" t="s">
        <v>893</v>
      </c>
      <c r="G42" s="10">
        <v>9.15</v>
      </c>
      <c r="H42" s="10">
        <v>9.24</v>
      </c>
      <c r="I42" s="10">
        <v>9.59</v>
      </c>
      <c r="J42" s="4">
        <f>ROUND(H42/G42-1,4)</f>
        <v>9.7999999999999997E-3</v>
      </c>
      <c r="K42" s="4">
        <f>ROUND(I42/H42-1,4)</f>
        <v>3.7900000000000003E-2</v>
      </c>
    </row>
    <row r="43" spans="1:11" x14ac:dyDescent="0.25">
      <c r="A43" s="7" t="s">
        <v>83</v>
      </c>
      <c r="B43" s="9">
        <v>1.04</v>
      </c>
      <c r="C43" s="9">
        <v>1.05</v>
      </c>
      <c r="D43" s="9">
        <v>1.05</v>
      </c>
      <c r="F43" s="8" t="s">
        <v>539</v>
      </c>
      <c r="G43" s="10">
        <v>7.09</v>
      </c>
      <c r="H43" s="10">
        <v>7.23</v>
      </c>
      <c r="I43" s="10">
        <v>7.5</v>
      </c>
      <c r="J43" s="4">
        <f>ROUND(H43/G43-1,4)</f>
        <v>1.9699999999999999E-2</v>
      </c>
      <c r="K43" s="4">
        <f>ROUND(I43/H43-1,4)</f>
        <v>3.73E-2</v>
      </c>
    </row>
    <row r="44" spans="1:11" x14ac:dyDescent="0.25">
      <c r="A44" s="7" t="s">
        <v>85</v>
      </c>
      <c r="B44" s="9">
        <v>10.85</v>
      </c>
      <c r="C44" s="9">
        <v>11.19</v>
      </c>
      <c r="D44" s="9">
        <v>11.4</v>
      </c>
      <c r="F44" s="8" t="s">
        <v>713</v>
      </c>
      <c r="G44" s="10">
        <v>5.88</v>
      </c>
      <c r="H44" s="10">
        <v>5.93</v>
      </c>
      <c r="I44" s="10">
        <v>6.15</v>
      </c>
      <c r="J44" s="4">
        <f>ROUND(H44/G44-1,4)</f>
        <v>8.5000000000000006E-3</v>
      </c>
      <c r="K44" s="4">
        <f>ROUND(I44/H44-1,4)</f>
        <v>3.7100000000000001E-2</v>
      </c>
    </row>
    <row r="45" spans="1:11" x14ac:dyDescent="0.25">
      <c r="A45" s="7" t="s">
        <v>87</v>
      </c>
      <c r="B45" s="9">
        <v>3.13</v>
      </c>
      <c r="C45" s="9">
        <v>3.23</v>
      </c>
      <c r="D45" s="9">
        <v>3.23</v>
      </c>
      <c r="F45" s="8" t="s">
        <v>481</v>
      </c>
      <c r="G45" s="10">
        <v>52</v>
      </c>
      <c r="H45" s="10">
        <v>53.88</v>
      </c>
      <c r="I45" s="10">
        <v>55.8</v>
      </c>
      <c r="J45" s="4">
        <f>ROUND(H45/G45-1,4)</f>
        <v>3.6200000000000003E-2</v>
      </c>
      <c r="K45" s="4">
        <f>ROUND(I45/H45-1,4)</f>
        <v>3.56E-2</v>
      </c>
    </row>
    <row r="46" spans="1:11" x14ac:dyDescent="0.25">
      <c r="A46" s="7" t="s">
        <v>89</v>
      </c>
      <c r="B46" s="9">
        <v>4.33</v>
      </c>
      <c r="C46" s="9">
        <v>4.33</v>
      </c>
      <c r="D46" s="9">
        <v>4.3</v>
      </c>
      <c r="F46" s="8" t="s">
        <v>37</v>
      </c>
      <c r="G46" s="10">
        <v>14.14</v>
      </c>
      <c r="H46" s="10">
        <v>14.15</v>
      </c>
      <c r="I46" s="10">
        <v>14.65</v>
      </c>
      <c r="J46" s="4">
        <f>ROUND(H46/G46-1,4)</f>
        <v>6.9999999999999999E-4</v>
      </c>
      <c r="K46" s="4">
        <f>ROUND(I46/H46-1,4)</f>
        <v>3.5299999999999998E-2</v>
      </c>
    </row>
    <row r="47" spans="1:11" x14ac:dyDescent="0.25">
      <c r="A47" s="7" t="s">
        <v>91</v>
      </c>
      <c r="B47" s="9">
        <v>7.23</v>
      </c>
      <c r="C47" s="9">
        <v>7.24</v>
      </c>
      <c r="D47" s="9">
        <v>7.18</v>
      </c>
      <c r="F47" s="8" t="s">
        <v>431</v>
      </c>
      <c r="G47" s="10">
        <v>0.28999999999999998</v>
      </c>
      <c r="H47" s="10">
        <v>0.28999999999999998</v>
      </c>
      <c r="I47" s="10">
        <v>0.3</v>
      </c>
      <c r="J47" s="4">
        <f>ROUND(H47/G47-1,4)</f>
        <v>0</v>
      </c>
      <c r="K47" s="4">
        <f>ROUND(I47/H47-1,4)</f>
        <v>3.4500000000000003E-2</v>
      </c>
    </row>
    <row r="48" spans="1:11" x14ac:dyDescent="0.25">
      <c r="A48" s="7" t="s">
        <v>93</v>
      </c>
      <c r="B48" s="9">
        <v>20.7</v>
      </c>
      <c r="C48" s="9">
        <v>20.7</v>
      </c>
      <c r="D48" s="9">
        <v>20.51</v>
      </c>
      <c r="F48" s="8" t="s">
        <v>403</v>
      </c>
      <c r="G48" s="10">
        <v>204</v>
      </c>
      <c r="H48" s="10">
        <v>206</v>
      </c>
      <c r="I48" s="10">
        <v>212.95</v>
      </c>
      <c r="J48" s="4">
        <f>ROUND(H48/G48-1,4)</f>
        <v>9.7999999999999997E-3</v>
      </c>
      <c r="K48" s="4">
        <f>ROUND(I48/H48-1,4)</f>
        <v>3.3700000000000001E-2</v>
      </c>
    </row>
    <row r="49" spans="1:11" x14ac:dyDescent="0.25">
      <c r="A49" s="7" t="s">
        <v>95</v>
      </c>
      <c r="B49" s="9">
        <v>3</v>
      </c>
      <c r="C49" s="9">
        <v>3</v>
      </c>
      <c r="D49" s="9">
        <v>2.99</v>
      </c>
      <c r="F49" s="8" t="s">
        <v>511</v>
      </c>
      <c r="G49" s="10">
        <v>452.1</v>
      </c>
      <c r="H49" s="10">
        <v>451</v>
      </c>
      <c r="I49" s="10">
        <v>466.2</v>
      </c>
      <c r="J49" s="4">
        <f>ROUND(H49/G49-1,4)</f>
        <v>-2.3999999999999998E-3</v>
      </c>
      <c r="K49" s="4">
        <f>ROUND(I49/H49-1,4)</f>
        <v>3.3700000000000001E-2</v>
      </c>
    </row>
    <row r="50" spans="1:11" x14ac:dyDescent="0.25">
      <c r="A50" s="7" t="s">
        <v>97</v>
      </c>
      <c r="B50" s="9">
        <v>2.48</v>
      </c>
      <c r="C50" s="9">
        <v>2.5499999999999998</v>
      </c>
      <c r="D50" s="9">
        <v>2.5299999999999998</v>
      </c>
      <c r="F50" s="8" t="s">
        <v>151</v>
      </c>
      <c r="G50" s="10">
        <v>339</v>
      </c>
      <c r="H50" s="10">
        <v>332.4</v>
      </c>
      <c r="I50" s="10">
        <v>343.15</v>
      </c>
      <c r="J50" s="4">
        <f>ROUND(H50/G50-1,4)</f>
        <v>-1.95E-2</v>
      </c>
      <c r="K50" s="4">
        <f>ROUND(I50/H50-1,4)</f>
        <v>3.2300000000000002E-2</v>
      </c>
    </row>
    <row r="51" spans="1:11" x14ac:dyDescent="0.25">
      <c r="A51" s="7" t="s">
        <v>99</v>
      </c>
      <c r="B51" s="9">
        <v>2.77</v>
      </c>
      <c r="C51" s="9">
        <v>2.77</v>
      </c>
      <c r="D51" s="9">
        <v>2.77</v>
      </c>
      <c r="F51" s="8" t="s">
        <v>335</v>
      </c>
      <c r="G51" s="10">
        <v>30.5</v>
      </c>
      <c r="H51" s="10">
        <v>29.7</v>
      </c>
      <c r="I51" s="10">
        <v>30.65</v>
      </c>
      <c r="J51" s="4">
        <f>ROUND(H51/G51-1,4)</f>
        <v>-2.6200000000000001E-2</v>
      </c>
      <c r="K51" s="4">
        <f>ROUND(I51/H51-1,4)</f>
        <v>3.2000000000000001E-2</v>
      </c>
    </row>
    <row r="52" spans="1:11" x14ac:dyDescent="0.25">
      <c r="A52" s="7" t="s">
        <v>101</v>
      </c>
      <c r="B52" s="9">
        <v>7.19</v>
      </c>
      <c r="C52" s="9">
        <v>7.19</v>
      </c>
      <c r="D52" s="9">
        <v>7</v>
      </c>
      <c r="F52" s="8" t="s">
        <v>177</v>
      </c>
      <c r="G52" s="10">
        <v>8.02</v>
      </c>
      <c r="H52" s="10">
        <v>8.19</v>
      </c>
      <c r="I52" s="10">
        <v>8.4499999999999993</v>
      </c>
      <c r="J52" s="4">
        <f>ROUND(H52/G52-1,4)</f>
        <v>2.12E-2</v>
      </c>
      <c r="K52" s="4">
        <f>ROUND(I52/H52-1,4)</f>
        <v>3.1699999999999999E-2</v>
      </c>
    </row>
    <row r="53" spans="1:11" x14ac:dyDescent="0.25">
      <c r="A53" s="7" t="s">
        <v>103</v>
      </c>
      <c r="B53" s="9">
        <v>43.5</v>
      </c>
      <c r="C53" s="9">
        <v>43</v>
      </c>
      <c r="D53" s="9">
        <v>43.95</v>
      </c>
      <c r="F53" s="8" t="s">
        <v>27</v>
      </c>
      <c r="G53" s="10">
        <v>7.95</v>
      </c>
      <c r="H53" s="10">
        <v>8.1</v>
      </c>
      <c r="I53" s="10">
        <v>8.35</v>
      </c>
      <c r="J53" s="4">
        <f>ROUND(H53/G53-1,4)</f>
        <v>1.89E-2</v>
      </c>
      <c r="K53" s="4">
        <f>ROUND(I53/H53-1,4)</f>
        <v>3.09E-2</v>
      </c>
    </row>
    <row r="54" spans="1:11" x14ac:dyDescent="0.25">
      <c r="A54" s="7" t="s">
        <v>105</v>
      </c>
      <c r="B54" s="9">
        <v>1.1399999999999999</v>
      </c>
      <c r="C54" s="9">
        <v>1.1399999999999999</v>
      </c>
      <c r="D54" s="9">
        <v>1.1200000000000001</v>
      </c>
      <c r="F54" s="8" t="s">
        <v>897</v>
      </c>
      <c r="G54" s="10">
        <v>9.1999999999999993</v>
      </c>
      <c r="H54" s="10">
        <v>9.49</v>
      </c>
      <c r="I54" s="10">
        <v>9.7799999999999994</v>
      </c>
      <c r="J54" s="4">
        <f>ROUND(H54/G54-1,4)</f>
        <v>3.15E-2</v>
      </c>
      <c r="K54" s="4">
        <f>ROUND(I54/H54-1,4)</f>
        <v>3.0599999999999999E-2</v>
      </c>
    </row>
    <row r="55" spans="1:11" x14ac:dyDescent="0.25">
      <c r="A55" s="7" t="s">
        <v>107</v>
      </c>
      <c r="B55" s="9">
        <v>12.3</v>
      </c>
      <c r="C55" s="9">
        <v>13</v>
      </c>
      <c r="D55" s="9">
        <v>13</v>
      </c>
      <c r="F55" s="8" t="s">
        <v>831</v>
      </c>
      <c r="G55" s="10">
        <v>13.19</v>
      </c>
      <c r="H55" s="10">
        <v>13.2</v>
      </c>
      <c r="I55" s="10">
        <v>13.6</v>
      </c>
      <c r="J55" s="4">
        <f>ROUND(H55/G55-1,4)</f>
        <v>8.0000000000000004E-4</v>
      </c>
      <c r="K55" s="4">
        <f>ROUND(I55/H55-1,4)</f>
        <v>3.0300000000000001E-2</v>
      </c>
    </row>
    <row r="56" spans="1:11" x14ac:dyDescent="0.25">
      <c r="A56" s="7" t="s">
        <v>109</v>
      </c>
      <c r="B56" s="9">
        <v>304.5</v>
      </c>
      <c r="C56" s="9">
        <v>306.05</v>
      </c>
      <c r="D56" s="9">
        <v>308.45</v>
      </c>
      <c r="F56" s="8" t="s">
        <v>145</v>
      </c>
      <c r="G56" s="10">
        <v>1.24</v>
      </c>
      <c r="H56" s="10">
        <v>1.33</v>
      </c>
      <c r="I56" s="10">
        <v>1.37</v>
      </c>
      <c r="J56" s="4">
        <f>ROUND(H56/G56-1,4)</f>
        <v>7.2599999999999998E-2</v>
      </c>
      <c r="K56" s="4">
        <f>ROUND(I56/H56-1,4)</f>
        <v>3.0099999999999998E-2</v>
      </c>
    </row>
    <row r="57" spans="1:11" x14ac:dyDescent="0.25">
      <c r="A57" s="7" t="s">
        <v>111</v>
      </c>
      <c r="B57" s="9">
        <v>3.79</v>
      </c>
      <c r="C57" s="9">
        <v>3.77</v>
      </c>
      <c r="D57" s="9">
        <v>3.79</v>
      </c>
      <c r="F57" s="8" t="s">
        <v>799</v>
      </c>
      <c r="G57" s="10">
        <v>1.06</v>
      </c>
      <c r="H57" s="10">
        <v>1.02</v>
      </c>
      <c r="I57" s="10">
        <v>1.05</v>
      </c>
      <c r="J57" s="4">
        <f>ROUND(H57/G57-1,4)</f>
        <v>-3.7699999999999997E-2</v>
      </c>
      <c r="K57" s="4">
        <f>ROUND(I57/H57-1,4)</f>
        <v>2.9399999999999999E-2</v>
      </c>
    </row>
    <row r="58" spans="1:11" x14ac:dyDescent="0.25">
      <c r="A58" s="7" t="s">
        <v>113</v>
      </c>
      <c r="B58" s="9">
        <v>27.9</v>
      </c>
      <c r="C58" s="9">
        <v>27.9</v>
      </c>
      <c r="D58" s="9">
        <v>27.9</v>
      </c>
      <c r="F58" s="8" t="s">
        <v>533</v>
      </c>
      <c r="G58" s="10">
        <v>10.52</v>
      </c>
      <c r="H58" s="10">
        <v>10</v>
      </c>
      <c r="I58" s="10">
        <v>10.29</v>
      </c>
      <c r="J58" s="4">
        <f>ROUND(H58/G58-1,4)</f>
        <v>-4.9399999999999999E-2</v>
      </c>
      <c r="K58" s="4">
        <f>ROUND(I58/H58-1,4)</f>
        <v>2.9000000000000001E-2</v>
      </c>
    </row>
    <row r="59" spans="1:11" x14ac:dyDescent="0.25">
      <c r="A59" s="7" t="s">
        <v>115</v>
      </c>
      <c r="B59" s="9">
        <v>11</v>
      </c>
      <c r="C59" s="9">
        <v>11.02</v>
      </c>
      <c r="D59" s="9">
        <v>11</v>
      </c>
      <c r="F59" s="8" t="s">
        <v>569</v>
      </c>
      <c r="G59" s="10">
        <v>17.5</v>
      </c>
      <c r="H59" s="10">
        <v>17.11</v>
      </c>
      <c r="I59" s="10">
        <v>17.600000000000001</v>
      </c>
      <c r="J59" s="4">
        <f>ROUND(H59/G59-1,4)</f>
        <v>-2.23E-2</v>
      </c>
      <c r="K59" s="4">
        <f>ROUND(I59/H59-1,4)</f>
        <v>2.86E-2</v>
      </c>
    </row>
    <row r="60" spans="1:11" x14ac:dyDescent="0.25">
      <c r="A60" s="7" t="s">
        <v>117</v>
      </c>
      <c r="B60" s="9">
        <v>79.95</v>
      </c>
      <c r="C60" s="9">
        <v>79.95</v>
      </c>
      <c r="D60" s="9">
        <v>79.95</v>
      </c>
      <c r="F60" s="8" t="s">
        <v>261</v>
      </c>
      <c r="G60" s="10">
        <v>16.43</v>
      </c>
      <c r="H60" s="10">
        <v>16.5</v>
      </c>
      <c r="I60" s="10">
        <v>16.96</v>
      </c>
      <c r="J60" s="4">
        <f>ROUND(H60/G60-1,4)</f>
        <v>4.3E-3</v>
      </c>
      <c r="K60" s="4">
        <f>ROUND(I60/H60-1,4)</f>
        <v>2.7900000000000001E-2</v>
      </c>
    </row>
    <row r="61" spans="1:11" x14ac:dyDescent="0.25">
      <c r="A61" s="7" t="s">
        <v>119</v>
      </c>
      <c r="B61" s="9">
        <v>4</v>
      </c>
      <c r="C61" s="9">
        <v>4</v>
      </c>
      <c r="D61" s="9">
        <v>4.07</v>
      </c>
      <c r="F61" s="8" t="s">
        <v>563</v>
      </c>
      <c r="G61" s="10">
        <v>2.16</v>
      </c>
      <c r="H61" s="10">
        <v>2.15</v>
      </c>
      <c r="I61" s="10">
        <v>2.21</v>
      </c>
      <c r="J61" s="4">
        <f>ROUND(H61/G61-1,4)</f>
        <v>-4.5999999999999999E-3</v>
      </c>
      <c r="K61" s="4">
        <f>ROUND(I61/H61-1,4)</f>
        <v>2.7900000000000001E-2</v>
      </c>
    </row>
    <row r="62" spans="1:11" x14ac:dyDescent="0.25">
      <c r="A62" s="7" t="s">
        <v>121</v>
      </c>
      <c r="B62" s="9">
        <v>3.49</v>
      </c>
      <c r="C62" s="9">
        <v>3.49</v>
      </c>
      <c r="D62" s="9">
        <v>3.5</v>
      </c>
      <c r="F62" s="8" t="s">
        <v>357</v>
      </c>
      <c r="G62" s="10">
        <v>31.24</v>
      </c>
      <c r="H62" s="10">
        <v>31.28</v>
      </c>
      <c r="I62" s="10">
        <v>32.15</v>
      </c>
      <c r="J62" s="4">
        <f>ROUND(H62/G62-1,4)</f>
        <v>1.2999999999999999E-3</v>
      </c>
      <c r="K62" s="4">
        <f>ROUND(I62/H62-1,4)</f>
        <v>2.7799999999999998E-2</v>
      </c>
    </row>
    <row r="63" spans="1:11" x14ac:dyDescent="0.25">
      <c r="A63" s="7" t="s">
        <v>123</v>
      </c>
      <c r="B63" s="9">
        <v>1.2</v>
      </c>
      <c r="C63" s="9">
        <v>1.24</v>
      </c>
      <c r="D63" s="9">
        <v>1.24</v>
      </c>
      <c r="F63" s="8" t="s">
        <v>691</v>
      </c>
      <c r="G63" s="10">
        <v>6.25</v>
      </c>
      <c r="H63" s="10">
        <v>6.25</v>
      </c>
      <c r="I63" s="10">
        <v>6.42</v>
      </c>
      <c r="J63" s="4">
        <f>ROUND(H63/G63-1,4)</f>
        <v>0</v>
      </c>
      <c r="K63" s="4">
        <f>ROUND(I63/H63-1,4)</f>
        <v>2.7199999999999998E-2</v>
      </c>
    </row>
    <row r="64" spans="1:11" x14ac:dyDescent="0.25">
      <c r="A64" s="7" t="s">
        <v>125</v>
      </c>
      <c r="B64" s="9">
        <v>2.81</v>
      </c>
      <c r="C64" s="9">
        <v>2.65</v>
      </c>
      <c r="D64" s="9">
        <v>2.66</v>
      </c>
      <c r="F64" s="8" t="s">
        <v>547</v>
      </c>
      <c r="G64" s="10">
        <v>33.799999999999997</v>
      </c>
      <c r="H64" s="10">
        <v>33.01</v>
      </c>
      <c r="I64" s="10">
        <v>33.9</v>
      </c>
      <c r="J64" s="4">
        <f>ROUND(H64/G64-1,4)</f>
        <v>-2.3400000000000001E-2</v>
      </c>
      <c r="K64" s="4">
        <f>ROUND(I64/H64-1,4)</f>
        <v>2.7E-2</v>
      </c>
    </row>
    <row r="65" spans="1:11" x14ac:dyDescent="0.25">
      <c r="A65" s="7" t="s">
        <v>127</v>
      </c>
      <c r="B65" s="9">
        <v>61</v>
      </c>
      <c r="C65" s="9">
        <v>61.5</v>
      </c>
      <c r="D65" s="9">
        <v>61.6</v>
      </c>
      <c r="F65" s="8" t="s">
        <v>819</v>
      </c>
      <c r="G65" s="10">
        <v>338.75</v>
      </c>
      <c r="H65" s="10">
        <v>343.9</v>
      </c>
      <c r="I65" s="10">
        <v>353</v>
      </c>
      <c r="J65" s="4">
        <f>ROUND(H65/G65-1,4)</f>
        <v>1.52E-2</v>
      </c>
      <c r="K65" s="4">
        <f>ROUND(I65/H65-1,4)</f>
        <v>2.6499999999999999E-2</v>
      </c>
    </row>
    <row r="66" spans="1:11" x14ac:dyDescent="0.25">
      <c r="A66" s="7" t="s">
        <v>129</v>
      </c>
      <c r="B66" s="9">
        <v>99.4</v>
      </c>
      <c r="C66" s="9">
        <v>98.7</v>
      </c>
      <c r="D66" s="9">
        <v>99</v>
      </c>
      <c r="F66" s="8" t="s">
        <v>861</v>
      </c>
      <c r="G66" s="10">
        <v>9.57</v>
      </c>
      <c r="H66" s="10">
        <v>9.5</v>
      </c>
      <c r="I66" s="10">
        <v>9.75</v>
      </c>
      <c r="J66" s="4">
        <f>ROUND(H66/G66-1,4)</f>
        <v>-7.3000000000000001E-3</v>
      </c>
      <c r="K66" s="4">
        <f>ROUND(I66/H66-1,4)</f>
        <v>2.63E-2</v>
      </c>
    </row>
    <row r="67" spans="1:11" x14ac:dyDescent="0.25">
      <c r="A67" s="7" t="s">
        <v>131</v>
      </c>
      <c r="B67" s="9">
        <v>5.46</v>
      </c>
      <c r="C67" s="9">
        <v>5.36</v>
      </c>
      <c r="D67" s="9">
        <v>5.45</v>
      </c>
      <c r="F67" s="8" t="s">
        <v>331</v>
      </c>
      <c r="G67" s="10">
        <v>43.4</v>
      </c>
      <c r="H67" s="10">
        <v>43.4</v>
      </c>
      <c r="I67" s="10">
        <v>44.5</v>
      </c>
      <c r="J67" s="4">
        <f>ROUND(H67/G67-1,4)</f>
        <v>0</v>
      </c>
      <c r="K67" s="4">
        <f>ROUND(I67/H67-1,4)</f>
        <v>2.53E-2</v>
      </c>
    </row>
    <row r="68" spans="1:11" x14ac:dyDescent="0.25">
      <c r="A68" s="7" t="s">
        <v>133</v>
      </c>
      <c r="B68" s="9">
        <v>36.64</v>
      </c>
      <c r="C68" s="9">
        <v>35.6</v>
      </c>
      <c r="D68" s="9">
        <v>35.6</v>
      </c>
      <c r="F68" s="8" t="s">
        <v>531</v>
      </c>
      <c r="G68" s="10">
        <v>2.09</v>
      </c>
      <c r="H68" s="10">
        <v>2</v>
      </c>
      <c r="I68" s="10">
        <v>2.0499999999999998</v>
      </c>
      <c r="J68" s="4">
        <f>ROUND(H68/G68-1,4)</f>
        <v>-4.3099999999999999E-2</v>
      </c>
      <c r="K68" s="4">
        <f>ROUND(I68/H68-1,4)</f>
        <v>2.5000000000000001E-2</v>
      </c>
    </row>
    <row r="69" spans="1:11" x14ac:dyDescent="0.25">
      <c r="A69" s="7" t="s">
        <v>135</v>
      </c>
      <c r="B69" s="9">
        <v>1.52</v>
      </c>
      <c r="C69" s="9">
        <v>1.52</v>
      </c>
      <c r="D69" s="9">
        <v>1.5</v>
      </c>
      <c r="F69" s="8" t="s">
        <v>613</v>
      </c>
      <c r="G69" s="10">
        <v>226.5</v>
      </c>
      <c r="H69" s="10">
        <v>226.5</v>
      </c>
      <c r="I69" s="10">
        <v>232.05</v>
      </c>
      <c r="J69" s="4">
        <f>ROUND(H69/G69-1,4)</f>
        <v>0</v>
      </c>
      <c r="K69" s="4">
        <f>ROUND(I69/H69-1,4)</f>
        <v>2.4500000000000001E-2</v>
      </c>
    </row>
    <row r="70" spans="1:11" x14ac:dyDescent="0.25">
      <c r="A70" s="7" t="s">
        <v>137</v>
      </c>
      <c r="B70" s="9">
        <v>15.25</v>
      </c>
      <c r="C70" s="9">
        <v>15.9</v>
      </c>
      <c r="D70" s="9">
        <v>16.899999999999999</v>
      </c>
      <c r="F70" s="8" t="s">
        <v>437</v>
      </c>
      <c r="G70" s="10">
        <v>2.87</v>
      </c>
      <c r="H70" s="10">
        <v>2.87</v>
      </c>
      <c r="I70" s="10">
        <v>2.94</v>
      </c>
      <c r="J70" s="4">
        <f>ROUND(H70/G70-1,4)</f>
        <v>0</v>
      </c>
      <c r="K70" s="4">
        <f>ROUND(I70/H70-1,4)</f>
        <v>2.4400000000000002E-2</v>
      </c>
    </row>
    <row r="71" spans="1:11" x14ac:dyDescent="0.25">
      <c r="A71" s="7" t="s">
        <v>139</v>
      </c>
      <c r="B71" s="9">
        <v>25.7</v>
      </c>
      <c r="C71" s="9">
        <v>27.7</v>
      </c>
      <c r="D71" s="9">
        <v>27.7</v>
      </c>
      <c r="F71" s="8" t="s">
        <v>453</v>
      </c>
      <c r="G71" s="10">
        <v>12.64</v>
      </c>
      <c r="H71" s="10">
        <v>12.73</v>
      </c>
      <c r="I71" s="10">
        <v>13.04</v>
      </c>
      <c r="J71" s="4">
        <f>ROUND(H71/G71-1,4)</f>
        <v>7.1000000000000004E-3</v>
      </c>
      <c r="K71" s="4">
        <f>ROUND(I71/H71-1,4)</f>
        <v>2.4400000000000002E-2</v>
      </c>
    </row>
    <row r="72" spans="1:11" x14ac:dyDescent="0.25">
      <c r="A72" s="7" t="s">
        <v>141</v>
      </c>
      <c r="B72" s="9">
        <v>151.69999999999999</v>
      </c>
      <c r="C72" s="9">
        <v>150</v>
      </c>
      <c r="D72" s="9">
        <v>153.25</v>
      </c>
      <c r="F72" s="8" t="s">
        <v>583</v>
      </c>
      <c r="G72" s="10">
        <v>1.2</v>
      </c>
      <c r="H72" s="10">
        <v>1.25</v>
      </c>
      <c r="I72" s="10">
        <v>1.28</v>
      </c>
      <c r="J72" s="4">
        <f>ROUND(H72/G72-1,4)</f>
        <v>4.1700000000000001E-2</v>
      </c>
      <c r="K72" s="4">
        <f>ROUND(I72/H72-1,4)</f>
        <v>2.4E-2</v>
      </c>
    </row>
    <row r="73" spans="1:11" x14ac:dyDescent="0.25">
      <c r="A73" s="7" t="s">
        <v>143</v>
      </c>
      <c r="B73" s="9">
        <v>0.05</v>
      </c>
      <c r="C73" s="9">
        <v>0.06</v>
      </c>
      <c r="D73" s="9">
        <v>0.06</v>
      </c>
      <c r="F73" s="8" t="s">
        <v>189</v>
      </c>
      <c r="G73" s="10">
        <v>53.49</v>
      </c>
      <c r="H73" s="10">
        <v>54.45</v>
      </c>
      <c r="I73" s="10">
        <v>55.75</v>
      </c>
      <c r="J73" s="4">
        <f>ROUND(H73/G73-1,4)</f>
        <v>1.7899999999999999E-2</v>
      </c>
      <c r="K73" s="4">
        <f>ROUND(I73/H73-1,4)</f>
        <v>2.3900000000000001E-2</v>
      </c>
    </row>
    <row r="74" spans="1:11" x14ac:dyDescent="0.25">
      <c r="A74" s="7" t="s">
        <v>145</v>
      </c>
      <c r="B74" s="9">
        <v>1.24</v>
      </c>
      <c r="C74" s="9">
        <v>1.33</v>
      </c>
      <c r="D74" s="9">
        <v>1.37</v>
      </c>
      <c r="F74" s="8" t="s">
        <v>237</v>
      </c>
      <c r="G74" s="10">
        <v>15</v>
      </c>
      <c r="H74" s="10">
        <v>14.7</v>
      </c>
      <c r="I74" s="10">
        <v>15.05</v>
      </c>
      <c r="J74" s="4">
        <f>ROUND(H74/G74-1,4)</f>
        <v>-0.02</v>
      </c>
      <c r="K74" s="4">
        <f>ROUND(I74/H74-1,4)</f>
        <v>2.3800000000000002E-2</v>
      </c>
    </row>
    <row r="75" spans="1:11" x14ac:dyDescent="0.25">
      <c r="A75" s="7" t="s">
        <v>147</v>
      </c>
      <c r="B75" s="9">
        <v>73.36</v>
      </c>
      <c r="C75" s="9">
        <v>73.36</v>
      </c>
      <c r="D75" s="9">
        <v>73.36</v>
      </c>
      <c r="F75" s="8" t="s">
        <v>577</v>
      </c>
      <c r="G75" s="10">
        <v>23.7</v>
      </c>
      <c r="H75" s="10">
        <v>23.7</v>
      </c>
      <c r="I75" s="10">
        <v>24.25</v>
      </c>
      <c r="J75" s="4">
        <f>ROUND(H75/G75-1,4)</f>
        <v>0</v>
      </c>
      <c r="K75" s="4">
        <f>ROUND(I75/H75-1,4)</f>
        <v>2.3199999999999998E-2</v>
      </c>
    </row>
    <row r="76" spans="1:11" x14ac:dyDescent="0.25">
      <c r="A76" s="7" t="s">
        <v>149</v>
      </c>
      <c r="B76" s="9">
        <v>1.69</v>
      </c>
      <c r="C76" s="9">
        <v>1.72</v>
      </c>
      <c r="D76" s="9">
        <v>1.65</v>
      </c>
      <c r="F76" s="8" t="s">
        <v>611</v>
      </c>
      <c r="G76" s="10">
        <v>6.15</v>
      </c>
      <c r="H76" s="10">
        <v>6.15</v>
      </c>
      <c r="I76" s="10">
        <v>6.29</v>
      </c>
      <c r="J76" s="4">
        <f>ROUND(H76/G76-1,4)</f>
        <v>0</v>
      </c>
      <c r="K76" s="4">
        <f>ROUND(I76/H76-1,4)</f>
        <v>2.2800000000000001E-2</v>
      </c>
    </row>
    <row r="77" spans="1:11" x14ac:dyDescent="0.25">
      <c r="A77" s="7" t="s">
        <v>151</v>
      </c>
      <c r="B77" s="9">
        <v>339</v>
      </c>
      <c r="C77" s="9">
        <v>332.4</v>
      </c>
      <c r="D77" s="9">
        <v>343.15</v>
      </c>
      <c r="F77" s="8" t="s">
        <v>791</v>
      </c>
      <c r="G77" s="10">
        <v>5.26</v>
      </c>
      <c r="H77" s="10">
        <v>5.26</v>
      </c>
      <c r="I77" s="10">
        <v>5.38</v>
      </c>
      <c r="J77" s="4">
        <f>ROUND(H77/G77-1,4)</f>
        <v>0</v>
      </c>
      <c r="K77" s="4">
        <f>ROUND(I77/H77-1,4)</f>
        <v>2.2800000000000001E-2</v>
      </c>
    </row>
    <row r="78" spans="1:11" x14ac:dyDescent="0.25">
      <c r="A78" s="7" t="s">
        <v>153</v>
      </c>
      <c r="B78" s="9">
        <v>1.06</v>
      </c>
      <c r="C78" s="9">
        <v>1.06</v>
      </c>
      <c r="D78" s="9">
        <v>1.03</v>
      </c>
      <c r="F78" s="8" t="s">
        <v>925</v>
      </c>
      <c r="G78" s="10">
        <v>8.3000000000000007</v>
      </c>
      <c r="H78" s="10">
        <v>8.5</v>
      </c>
      <c r="I78" s="10">
        <v>8.69</v>
      </c>
      <c r="J78" s="4">
        <f>ROUND(H78/G78-1,4)</f>
        <v>2.41E-2</v>
      </c>
      <c r="K78" s="4">
        <f>ROUND(I78/H78-1,4)</f>
        <v>2.24E-2</v>
      </c>
    </row>
    <row r="79" spans="1:11" x14ac:dyDescent="0.25">
      <c r="A79" s="7" t="s">
        <v>155</v>
      </c>
      <c r="B79" s="9">
        <v>4.2</v>
      </c>
      <c r="C79" s="9">
        <v>4</v>
      </c>
      <c r="D79" s="9">
        <v>4</v>
      </c>
      <c r="F79" s="8" t="s">
        <v>161</v>
      </c>
      <c r="G79" s="10">
        <v>146</v>
      </c>
      <c r="H79" s="10">
        <v>146.1</v>
      </c>
      <c r="I79" s="10">
        <v>149.35</v>
      </c>
      <c r="J79" s="4">
        <f>ROUND(H79/G79-1,4)</f>
        <v>6.9999999999999999E-4</v>
      </c>
      <c r="K79" s="4">
        <f>ROUND(I79/H79-1,4)</f>
        <v>2.2200000000000001E-2</v>
      </c>
    </row>
    <row r="80" spans="1:11" x14ac:dyDescent="0.25">
      <c r="A80" s="7" t="s">
        <v>157</v>
      </c>
      <c r="B80" s="9">
        <v>2.4900000000000002</v>
      </c>
      <c r="C80" s="9">
        <v>2.5</v>
      </c>
      <c r="D80" s="9">
        <v>2.48</v>
      </c>
      <c r="F80" s="8" t="s">
        <v>103</v>
      </c>
      <c r="G80" s="10">
        <v>43.5</v>
      </c>
      <c r="H80" s="10">
        <v>43</v>
      </c>
      <c r="I80" s="10">
        <v>43.95</v>
      </c>
      <c r="J80" s="4">
        <f>ROUND(H80/G80-1,4)</f>
        <v>-1.15E-2</v>
      </c>
      <c r="K80" s="4">
        <f>ROUND(I80/H80-1,4)</f>
        <v>2.2100000000000002E-2</v>
      </c>
    </row>
    <row r="81" spans="1:11" x14ac:dyDescent="0.25">
      <c r="A81" s="7" t="s">
        <v>159</v>
      </c>
      <c r="B81" s="9">
        <v>0.42</v>
      </c>
      <c r="C81" s="9">
        <v>0.43</v>
      </c>
      <c r="D81" s="9">
        <v>0.43</v>
      </c>
      <c r="F81" s="8" t="s">
        <v>141</v>
      </c>
      <c r="G81" s="10">
        <v>151.69999999999999</v>
      </c>
      <c r="H81" s="10">
        <v>150</v>
      </c>
      <c r="I81" s="10">
        <v>153.25</v>
      </c>
      <c r="J81" s="4">
        <f>ROUND(H81/G81-1,4)</f>
        <v>-1.12E-2</v>
      </c>
      <c r="K81" s="4">
        <f>ROUND(I81/H81-1,4)</f>
        <v>2.1700000000000001E-2</v>
      </c>
    </row>
    <row r="82" spans="1:11" x14ac:dyDescent="0.25">
      <c r="A82" s="7" t="s">
        <v>161</v>
      </c>
      <c r="B82" s="9">
        <v>146</v>
      </c>
      <c r="C82" s="9">
        <v>146.1</v>
      </c>
      <c r="D82" s="9">
        <v>149.35</v>
      </c>
      <c r="F82" s="8" t="s">
        <v>935</v>
      </c>
      <c r="G82" s="10">
        <v>23.28</v>
      </c>
      <c r="H82" s="10">
        <v>24.1</v>
      </c>
      <c r="I82" s="10">
        <v>24.62</v>
      </c>
      <c r="J82" s="4">
        <f>ROUND(H82/G82-1,4)</f>
        <v>3.5200000000000002E-2</v>
      </c>
      <c r="K82" s="4">
        <f>ROUND(I82/H82-1,4)</f>
        <v>2.1600000000000001E-2</v>
      </c>
    </row>
    <row r="83" spans="1:11" x14ac:dyDescent="0.25">
      <c r="A83" s="7" t="s">
        <v>163</v>
      </c>
      <c r="B83" s="9">
        <v>0.06</v>
      </c>
      <c r="C83" s="9">
        <v>0.06</v>
      </c>
      <c r="D83" s="9">
        <v>0.06</v>
      </c>
      <c r="F83" s="8" t="s">
        <v>191</v>
      </c>
      <c r="G83" s="10">
        <v>20.52</v>
      </c>
      <c r="H83" s="10">
        <v>20.9</v>
      </c>
      <c r="I83" s="10">
        <v>21.35</v>
      </c>
      <c r="J83" s="4">
        <f>ROUND(H83/G83-1,4)</f>
        <v>1.8499999999999999E-2</v>
      </c>
      <c r="K83" s="4">
        <f>ROUND(I83/H83-1,4)</f>
        <v>2.1499999999999998E-2</v>
      </c>
    </row>
    <row r="84" spans="1:11" x14ac:dyDescent="0.25">
      <c r="A84" s="7" t="s">
        <v>165</v>
      </c>
      <c r="B84" s="9">
        <v>16.04</v>
      </c>
      <c r="C84" s="9">
        <v>16.3</v>
      </c>
      <c r="D84" s="9">
        <v>16.3</v>
      </c>
      <c r="F84" s="8" t="s">
        <v>309</v>
      </c>
      <c r="G84" s="10">
        <v>0.92</v>
      </c>
      <c r="H84" s="10">
        <v>0.93</v>
      </c>
      <c r="I84" s="10">
        <v>0.95</v>
      </c>
      <c r="J84" s="4">
        <f>ROUND(H84/G84-1,4)</f>
        <v>1.09E-2</v>
      </c>
      <c r="K84" s="4">
        <f>ROUND(I84/H84-1,4)</f>
        <v>2.1499999999999998E-2</v>
      </c>
    </row>
    <row r="85" spans="1:11" x14ac:dyDescent="0.25">
      <c r="A85" s="7" t="s">
        <v>167</v>
      </c>
      <c r="B85" s="9">
        <v>17.649999999999999</v>
      </c>
      <c r="C85" s="9">
        <v>17</v>
      </c>
      <c r="D85" s="9">
        <v>16.3</v>
      </c>
      <c r="F85" s="8" t="s">
        <v>523</v>
      </c>
      <c r="G85" s="10">
        <v>13.25</v>
      </c>
      <c r="H85" s="10">
        <v>13.86</v>
      </c>
      <c r="I85" s="10">
        <v>14.15</v>
      </c>
      <c r="J85" s="4">
        <f>ROUND(H85/G85-1,4)</f>
        <v>4.5999999999999999E-2</v>
      </c>
      <c r="K85" s="4">
        <f>ROUND(I85/H85-1,4)</f>
        <v>2.0899999999999998E-2</v>
      </c>
    </row>
    <row r="86" spans="1:11" x14ac:dyDescent="0.25">
      <c r="A86" s="7" t="s">
        <v>169</v>
      </c>
      <c r="B86" s="9">
        <v>5.19</v>
      </c>
      <c r="C86" s="9">
        <v>4.75</v>
      </c>
      <c r="D86" s="9">
        <v>5</v>
      </c>
      <c r="F86" s="8" t="s">
        <v>345</v>
      </c>
      <c r="G86" s="10">
        <v>103.5</v>
      </c>
      <c r="H86" s="10">
        <v>106.65</v>
      </c>
      <c r="I86" s="10">
        <v>108.8</v>
      </c>
      <c r="J86" s="4">
        <f>ROUND(H86/G86-1,4)</f>
        <v>3.04E-2</v>
      </c>
      <c r="K86" s="4">
        <f>ROUND(I86/H86-1,4)</f>
        <v>2.0199999999999999E-2</v>
      </c>
    </row>
    <row r="87" spans="1:11" x14ac:dyDescent="0.25">
      <c r="A87" s="7" t="s">
        <v>171</v>
      </c>
      <c r="B87" s="9">
        <v>89.56</v>
      </c>
      <c r="C87" s="9">
        <v>88.5</v>
      </c>
      <c r="D87" s="9">
        <v>88.3</v>
      </c>
      <c r="F87" s="8" t="s">
        <v>265</v>
      </c>
      <c r="G87" s="10">
        <v>22.19</v>
      </c>
      <c r="H87" s="10">
        <v>22.84</v>
      </c>
      <c r="I87" s="10">
        <v>23.3</v>
      </c>
      <c r="J87" s="4">
        <f>ROUND(H87/G87-1,4)</f>
        <v>2.93E-2</v>
      </c>
      <c r="K87" s="4">
        <f>ROUND(I87/H87-1,4)</f>
        <v>2.01E-2</v>
      </c>
    </row>
    <row r="88" spans="1:11" x14ac:dyDescent="0.25">
      <c r="A88" s="7" t="s">
        <v>173</v>
      </c>
      <c r="B88" s="9">
        <v>1.05</v>
      </c>
      <c r="C88" s="9">
        <v>1.03</v>
      </c>
      <c r="D88" s="9">
        <v>1.08</v>
      </c>
      <c r="F88" s="8" t="s">
        <v>307</v>
      </c>
      <c r="G88" s="10">
        <v>4.6399999999999997</v>
      </c>
      <c r="H88" s="10">
        <v>4.55</v>
      </c>
      <c r="I88" s="10">
        <v>4.6399999999999997</v>
      </c>
      <c r="J88" s="4">
        <f>ROUND(H88/G88-1,4)</f>
        <v>-1.9400000000000001E-2</v>
      </c>
      <c r="K88" s="4">
        <f>ROUND(I88/H88-1,4)</f>
        <v>1.9800000000000002E-2</v>
      </c>
    </row>
    <row r="89" spans="1:11" x14ac:dyDescent="0.25">
      <c r="A89" s="7" t="s">
        <v>175</v>
      </c>
      <c r="B89" s="9">
        <v>46.8</v>
      </c>
      <c r="C89" s="9">
        <v>47.5</v>
      </c>
      <c r="D89" s="9">
        <v>48.4</v>
      </c>
      <c r="F89" s="8" t="s">
        <v>253</v>
      </c>
      <c r="G89" s="10">
        <v>15.2</v>
      </c>
      <c r="H89" s="10">
        <v>15.3</v>
      </c>
      <c r="I89" s="10">
        <v>15.6</v>
      </c>
      <c r="J89" s="4">
        <f>ROUND(H89/G89-1,4)</f>
        <v>6.6E-3</v>
      </c>
      <c r="K89" s="4">
        <f>ROUND(I89/H89-1,4)</f>
        <v>1.9599999999999999E-2</v>
      </c>
    </row>
    <row r="90" spans="1:11" x14ac:dyDescent="0.25">
      <c r="A90" s="7" t="s">
        <v>177</v>
      </c>
      <c r="B90" s="9">
        <v>8.02</v>
      </c>
      <c r="C90" s="9">
        <v>8.19</v>
      </c>
      <c r="D90" s="9">
        <v>8.4499999999999993</v>
      </c>
      <c r="F90" s="8" t="s">
        <v>199</v>
      </c>
      <c r="G90" s="10">
        <v>22.98</v>
      </c>
      <c r="H90" s="10">
        <v>22.47</v>
      </c>
      <c r="I90" s="10">
        <v>22.9</v>
      </c>
      <c r="J90" s="4">
        <f>ROUND(H90/G90-1,4)</f>
        <v>-2.2200000000000001E-2</v>
      </c>
      <c r="K90" s="4">
        <f>ROUND(I90/H90-1,4)</f>
        <v>1.9099999999999999E-2</v>
      </c>
    </row>
    <row r="91" spans="1:11" x14ac:dyDescent="0.25">
      <c r="A91" s="7" t="s">
        <v>179</v>
      </c>
      <c r="B91" s="9">
        <v>8.25</v>
      </c>
      <c r="C91" s="9">
        <v>8.4700000000000006</v>
      </c>
      <c r="D91" s="9">
        <v>8.2899999999999991</v>
      </c>
      <c r="F91" s="8" t="s">
        <v>175</v>
      </c>
      <c r="G91" s="10">
        <v>46.8</v>
      </c>
      <c r="H91" s="10">
        <v>47.5</v>
      </c>
      <c r="I91" s="10">
        <v>48.4</v>
      </c>
      <c r="J91" s="4">
        <f>ROUND(H91/G91-1,4)</f>
        <v>1.4999999999999999E-2</v>
      </c>
      <c r="K91" s="4">
        <f>ROUND(I91/H91-1,4)</f>
        <v>1.89E-2</v>
      </c>
    </row>
    <row r="92" spans="1:11" x14ac:dyDescent="0.25">
      <c r="A92" s="7" t="s">
        <v>181</v>
      </c>
      <c r="B92" s="9">
        <v>0.7</v>
      </c>
      <c r="C92" s="9">
        <v>0.71</v>
      </c>
      <c r="D92" s="9">
        <v>0.64</v>
      </c>
      <c r="F92" s="8" t="s">
        <v>85</v>
      </c>
      <c r="G92" s="10">
        <v>10.85</v>
      </c>
      <c r="H92" s="10">
        <v>11.19</v>
      </c>
      <c r="I92" s="10">
        <v>11.4</v>
      </c>
      <c r="J92" s="4">
        <f>ROUND(H92/G92-1,4)</f>
        <v>3.1300000000000001E-2</v>
      </c>
      <c r="K92" s="4">
        <f>ROUND(I92/H92-1,4)</f>
        <v>1.8800000000000001E-2</v>
      </c>
    </row>
    <row r="93" spans="1:11" x14ac:dyDescent="0.25">
      <c r="A93" s="7" t="s">
        <v>183</v>
      </c>
      <c r="B93" s="9">
        <v>1.37</v>
      </c>
      <c r="C93" s="9">
        <v>1.36</v>
      </c>
      <c r="D93" s="9">
        <v>1.33</v>
      </c>
      <c r="F93" s="8" t="s">
        <v>665</v>
      </c>
      <c r="G93" s="10">
        <v>5.2</v>
      </c>
      <c r="H93" s="10">
        <v>5.4</v>
      </c>
      <c r="I93" s="10">
        <v>5.5</v>
      </c>
      <c r="J93" s="4">
        <f>ROUND(H93/G93-1,4)</f>
        <v>3.85E-2</v>
      </c>
      <c r="K93" s="4">
        <f>ROUND(I93/H93-1,4)</f>
        <v>1.8499999999999999E-2</v>
      </c>
    </row>
    <row r="94" spans="1:11" x14ac:dyDescent="0.25">
      <c r="A94" s="7" t="s">
        <v>185</v>
      </c>
      <c r="B94" s="9">
        <v>3.56</v>
      </c>
      <c r="C94" s="9">
        <v>3.6</v>
      </c>
      <c r="D94" s="9">
        <v>3.55</v>
      </c>
      <c r="F94" s="8" t="s">
        <v>709</v>
      </c>
      <c r="G94" s="10">
        <v>16.2</v>
      </c>
      <c r="H94" s="10">
        <v>16.2</v>
      </c>
      <c r="I94" s="10">
        <v>16.5</v>
      </c>
      <c r="J94" s="4">
        <f>ROUND(H94/G94-1,4)</f>
        <v>0</v>
      </c>
      <c r="K94" s="4">
        <f>ROUND(I94/H94-1,4)</f>
        <v>1.8499999999999999E-2</v>
      </c>
    </row>
    <row r="95" spans="1:11" x14ac:dyDescent="0.25">
      <c r="A95" s="7" t="s">
        <v>187</v>
      </c>
      <c r="B95" s="9">
        <v>103.2</v>
      </c>
      <c r="C95" s="9">
        <v>105.85</v>
      </c>
      <c r="D95" s="9">
        <v>110</v>
      </c>
      <c r="F95" s="8" t="s">
        <v>823</v>
      </c>
      <c r="G95" s="10">
        <v>10.1</v>
      </c>
      <c r="H95" s="10">
        <v>10.31</v>
      </c>
      <c r="I95" s="10">
        <v>10.5</v>
      </c>
      <c r="J95" s="4">
        <f>ROUND(H95/G95-1,4)</f>
        <v>2.0799999999999999E-2</v>
      </c>
      <c r="K95" s="4">
        <f>ROUND(I95/H95-1,4)</f>
        <v>1.84E-2</v>
      </c>
    </row>
    <row r="96" spans="1:11" x14ac:dyDescent="0.25">
      <c r="A96" s="7" t="s">
        <v>189</v>
      </c>
      <c r="B96" s="9">
        <v>53.49</v>
      </c>
      <c r="C96" s="9">
        <v>54.45</v>
      </c>
      <c r="D96" s="9">
        <v>55.75</v>
      </c>
      <c r="F96" s="8" t="s">
        <v>693</v>
      </c>
      <c r="G96" s="10">
        <v>16.079999999999998</v>
      </c>
      <c r="H96" s="10">
        <v>16.350000000000001</v>
      </c>
      <c r="I96" s="10">
        <v>16.649999999999999</v>
      </c>
      <c r="J96" s="4">
        <f>ROUND(H96/G96-1,4)</f>
        <v>1.6799999999999999E-2</v>
      </c>
      <c r="K96" s="4">
        <f>ROUND(I96/H96-1,4)</f>
        <v>1.83E-2</v>
      </c>
    </row>
    <row r="97" spans="1:11" x14ac:dyDescent="0.25">
      <c r="A97" s="7" t="s">
        <v>191</v>
      </c>
      <c r="B97" s="9">
        <v>20.52</v>
      </c>
      <c r="C97" s="9">
        <v>20.9</v>
      </c>
      <c r="D97" s="9">
        <v>21.35</v>
      </c>
      <c r="F97" s="8" t="s">
        <v>621</v>
      </c>
      <c r="G97" s="10">
        <v>1.1499999999999999</v>
      </c>
      <c r="H97" s="10">
        <v>1.1000000000000001</v>
      </c>
      <c r="I97" s="10">
        <v>1.1200000000000001</v>
      </c>
      <c r="J97" s="4">
        <f>ROUND(H97/G97-1,4)</f>
        <v>-4.3499999999999997E-2</v>
      </c>
      <c r="K97" s="4">
        <f>ROUND(I97/H97-1,4)</f>
        <v>1.8200000000000001E-2</v>
      </c>
    </row>
    <row r="98" spans="1:11" x14ac:dyDescent="0.25">
      <c r="A98" s="7" t="s">
        <v>193</v>
      </c>
      <c r="B98" s="9">
        <v>3.11</v>
      </c>
      <c r="C98" s="9">
        <v>3.38</v>
      </c>
      <c r="D98" s="9">
        <v>3.33</v>
      </c>
      <c r="F98" s="8" t="s">
        <v>909</v>
      </c>
      <c r="G98" s="10">
        <v>955</v>
      </c>
      <c r="H98" s="10">
        <v>965</v>
      </c>
      <c r="I98" s="10">
        <v>982.05</v>
      </c>
      <c r="J98" s="4">
        <f>ROUND(H98/G98-1,4)</f>
        <v>1.0500000000000001E-2</v>
      </c>
      <c r="K98" s="4">
        <f>ROUND(I98/H98-1,4)</f>
        <v>1.77E-2</v>
      </c>
    </row>
    <row r="99" spans="1:11" x14ac:dyDescent="0.25">
      <c r="A99" s="7" t="s">
        <v>195</v>
      </c>
      <c r="B99" s="9">
        <v>4.1500000000000004</v>
      </c>
      <c r="C99" s="9">
        <v>4.0999999999999996</v>
      </c>
      <c r="D99" s="9">
        <v>4.1500000000000004</v>
      </c>
      <c r="F99" s="8" t="s">
        <v>641</v>
      </c>
      <c r="G99" s="10">
        <v>50.95</v>
      </c>
      <c r="H99" s="10">
        <v>51</v>
      </c>
      <c r="I99" s="10">
        <v>51.9</v>
      </c>
      <c r="J99" s="4">
        <f>ROUND(H99/G99-1,4)</f>
        <v>1E-3</v>
      </c>
      <c r="K99" s="4">
        <f>ROUND(I99/H99-1,4)</f>
        <v>1.7600000000000001E-2</v>
      </c>
    </row>
    <row r="100" spans="1:11" x14ac:dyDescent="0.25">
      <c r="A100" s="7" t="s">
        <v>197</v>
      </c>
      <c r="B100" s="9">
        <v>4.4000000000000004</v>
      </c>
      <c r="C100" s="9">
        <v>4.5999999999999996</v>
      </c>
      <c r="D100" s="9">
        <v>4.4000000000000004</v>
      </c>
      <c r="F100" s="8" t="s">
        <v>119</v>
      </c>
      <c r="G100" s="10">
        <v>4</v>
      </c>
      <c r="H100" s="10">
        <v>4</v>
      </c>
      <c r="I100" s="10">
        <v>4.07</v>
      </c>
      <c r="J100" s="4">
        <f>ROUND(H100/G100-1,4)</f>
        <v>0</v>
      </c>
      <c r="K100" s="4">
        <f>ROUND(I100/H100-1,4)</f>
        <v>1.7500000000000002E-2</v>
      </c>
    </row>
    <row r="101" spans="1:11" x14ac:dyDescent="0.25">
      <c r="A101" s="7" t="s">
        <v>199</v>
      </c>
      <c r="B101" s="9">
        <v>22.98</v>
      </c>
      <c r="C101" s="9">
        <v>22.47</v>
      </c>
      <c r="D101" s="9">
        <v>22.9</v>
      </c>
      <c r="F101" s="8" t="s">
        <v>383</v>
      </c>
      <c r="G101" s="10">
        <v>1.73</v>
      </c>
      <c r="H101" s="10">
        <v>1.73</v>
      </c>
      <c r="I101" s="10">
        <v>1.76</v>
      </c>
      <c r="J101" s="4">
        <f>ROUND(H101/G101-1,4)</f>
        <v>0</v>
      </c>
      <c r="K101" s="4">
        <f>ROUND(I101/H101-1,4)</f>
        <v>1.7299999999999999E-2</v>
      </c>
    </row>
    <row r="102" spans="1:11" x14ac:dyDescent="0.25">
      <c r="A102" s="7" t="s">
        <v>201</v>
      </c>
      <c r="B102" s="9">
        <v>2.2000000000000002</v>
      </c>
      <c r="C102" s="9">
        <v>2.59</v>
      </c>
      <c r="D102" s="9">
        <v>2.59</v>
      </c>
      <c r="F102" s="8" t="s">
        <v>725</v>
      </c>
      <c r="G102" s="10">
        <v>485.5</v>
      </c>
      <c r="H102" s="10">
        <v>500</v>
      </c>
      <c r="I102" s="10">
        <v>508.65</v>
      </c>
      <c r="J102" s="4">
        <f>ROUND(H102/G102-1,4)</f>
        <v>2.9899999999999999E-2</v>
      </c>
      <c r="K102" s="4">
        <f>ROUND(I102/H102-1,4)</f>
        <v>1.7299999999999999E-2</v>
      </c>
    </row>
    <row r="103" spans="1:11" x14ac:dyDescent="0.25">
      <c r="A103" s="7" t="s">
        <v>203</v>
      </c>
      <c r="B103" s="9">
        <v>89.75</v>
      </c>
      <c r="C103" s="9">
        <v>89.7</v>
      </c>
      <c r="D103" s="9">
        <v>90.9</v>
      </c>
      <c r="F103" s="8" t="s">
        <v>739</v>
      </c>
      <c r="G103" s="10">
        <v>18.350000000000001</v>
      </c>
      <c r="H103" s="10">
        <v>17.5</v>
      </c>
      <c r="I103" s="10">
        <v>17.8</v>
      </c>
      <c r="J103" s="4">
        <f>ROUND(H103/G103-1,4)</f>
        <v>-4.6300000000000001E-2</v>
      </c>
      <c r="K103" s="4">
        <f>ROUND(I103/H103-1,4)</f>
        <v>1.7100000000000001E-2</v>
      </c>
    </row>
    <row r="104" spans="1:11" x14ac:dyDescent="0.25">
      <c r="A104" s="7" t="s">
        <v>205</v>
      </c>
      <c r="B104" s="9">
        <v>6.25</v>
      </c>
      <c r="C104" s="9">
        <v>6.26</v>
      </c>
      <c r="D104" s="9">
        <v>6.11</v>
      </c>
      <c r="F104" s="8" t="s">
        <v>131</v>
      </c>
      <c r="G104" s="10">
        <v>5.46</v>
      </c>
      <c r="H104" s="10">
        <v>5.36</v>
      </c>
      <c r="I104" s="10">
        <v>5.45</v>
      </c>
      <c r="J104" s="4">
        <f>ROUND(H104/G104-1,4)</f>
        <v>-1.83E-2</v>
      </c>
      <c r="K104" s="4">
        <f>ROUND(I104/H104-1,4)</f>
        <v>1.6799999999999999E-2</v>
      </c>
    </row>
    <row r="105" spans="1:11" x14ac:dyDescent="0.25">
      <c r="A105" s="7" t="s">
        <v>207</v>
      </c>
      <c r="B105" s="9">
        <v>4.8899999999999997</v>
      </c>
      <c r="C105" s="9">
        <v>5.0599999999999996</v>
      </c>
      <c r="D105" s="9">
        <v>5.0599999999999996</v>
      </c>
      <c r="F105" s="8" t="s">
        <v>783</v>
      </c>
      <c r="G105" s="10">
        <v>16.54</v>
      </c>
      <c r="H105" s="10">
        <v>16.28</v>
      </c>
      <c r="I105" s="10">
        <v>16.55</v>
      </c>
      <c r="J105" s="4">
        <f>ROUND(H105/G105-1,4)</f>
        <v>-1.5699999999999999E-2</v>
      </c>
      <c r="K105" s="4">
        <f>ROUND(I105/H105-1,4)</f>
        <v>1.66E-2</v>
      </c>
    </row>
    <row r="106" spans="1:11" x14ac:dyDescent="0.25">
      <c r="A106" s="7" t="s">
        <v>209</v>
      </c>
      <c r="B106" s="9">
        <v>6.28</v>
      </c>
      <c r="C106" s="9">
        <v>6.28</v>
      </c>
      <c r="D106" s="9">
        <v>6.28</v>
      </c>
      <c r="F106" s="8" t="s">
        <v>561</v>
      </c>
      <c r="G106" s="10">
        <v>6.13</v>
      </c>
      <c r="H106" s="10">
        <v>6.15</v>
      </c>
      <c r="I106" s="10">
        <v>6.25</v>
      </c>
      <c r="J106" s="4">
        <f>ROUND(H106/G106-1,4)</f>
        <v>3.3E-3</v>
      </c>
      <c r="K106" s="4">
        <f>ROUND(I106/H106-1,4)</f>
        <v>1.6299999999999999E-2</v>
      </c>
    </row>
    <row r="107" spans="1:11" x14ac:dyDescent="0.25">
      <c r="A107" s="7" t="s">
        <v>211</v>
      </c>
      <c r="B107" s="9">
        <v>0.72</v>
      </c>
      <c r="C107" s="9">
        <v>0.72</v>
      </c>
      <c r="D107" s="9">
        <v>0.7</v>
      </c>
      <c r="F107" s="8" t="s">
        <v>587</v>
      </c>
      <c r="G107" s="10">
        <v>49.2</v>
      </c>
      <c r="H107" s="10">
        <v>49.5</v>
      </c>
      <c r="I107" s="10">
        <v>50.3</v>
      </c>
      <c r="J107" s="4">
        <f>ROUND(H107/G107-1,4)</f>
        <v>6.1000000000000004E-3</v>
      </c>
      <c r="K107" s="4">
        <f>ROUND(I107/H107-1,4)</f>
        <v>1.6199999999999999E-2</v>
      </c>
    </row>
    <row r="108" spans="1:11" x14ac:dyDescent="0.25">
      <c r="A108" s="7" t="s">
        <v>213</v>
      </c>
      <c r="B108" s="9">
        <v>48.1</v>
      </c>
      <c r="C108" s="9">
        <v>46.65</v>
      </c>
      <c r="D108" s="9">
        <v>46.7</v>
      </c>
      <c r="F108" s="8" t="s">
        <v>807</v>
      </c>
      <c r="G108" s="10">
        <v>40.35</v>
      </c>
      <c r="H108" s="10">
        <v>41.31</v>
      </c>
      <c r="I108" s="10">
        <v>41.98</v>
      </c>
      <c r="J108" s="4">
        <f>ROUND(H108/G108-1,4)</f>
        <v>2.3800000000000002E-2</v>
      </c>
      <c r="K108" s="4">
        <f>ROUND(I108/H108-1,4)</f>
        <v>1.6199999999999999E-2</v>
      </c>
    </row>
    <row r="109" spans="1:11" x14ac:dyDescent="0.25">
      <c r="A109" s="7" t="s">
        <v>215</v>
      </c>
      <c r="B109" s="9">
        <v>2.8</v>
      </c>
      <c r="C109" s="9">
        <v>2.85</v>
      </c>
      <c r="D109" s="9">
        <v>2.82</v>
      </c>
      <c r="F109" s="8" t="s">
        <v>287</v>
      </c>
      <c r="G109" s="10">
        <v>13.54</v>
      </c>
      <c r="H109" s="10">
        <v>13.59</v>
      </c>
      <c r="I109" s="10">
        <v>13.8</v>
      </c>
      <c r="J109" s="4">
        <f>ROUND(H109/G109-1,4)</f>
        <v>3.7000000000000002E-3</v>
      </c>
      <c r="K109" s="4">
        <f>ROUND(I109/H109-1,4)</f>
        <v>1.55E-2</v>
      </c>
    </row>
    <row r="110" spans="1:11" x14ac:dyDescent="0.25">
      <c r="A110" s="7" t="s">
        <v>217</v>
      </c>
      <c r="B110" s="9">
        <v>0.21</v>
      </c>
      <c r="C110" s="9">
        <v>0.21</v>
      </c>
      <c r="D110" s="9">
        <v>0.21</v>
      </c>
      <c r="F110" s="8" t="s">
        <v>65</v>
      </c>
      <c r="G110" s="10">
        <v>1.94</v>
      </c>
      <c r="H110" s="10">
        <v>1.95</v>
      </c>
      <c r="I110" s="10">
        <v>1.98</v>
      </c>
      <c r="J110" s="4">
        <f>ROUND(H110/G110-1,4)</f>
        <v>5.1999999999999998E-3</v>
      </c>
      <c r="K110" s="4">
        <f>ROUND(I110/H110-1,4)</f>
        <v>1.54E-2</v>
      </c>
    </row>
    <row r="111" spans="1:11" x14ac:dyDescent="0.25">
      <c r="A111" s="7" t="s">
        <v>219</v>
      </c>
      <c r="B111" s="9">
        <v>1.82</v>
      </c>
      <c r="C111" s="9">
        <v>1.82</v>
      </c>
      <c r="D111" s="9">
        <v>1.72</v>
      </c>
      <c r="F111" s="8" t="s">
        <v>233</v>
      </c>
      <c r="G111" s="10">
        <v>6.5</v>
      </c>
      <c r="H111" s="10">
        <v>6.54</v>
      </c>
      <c r="I111" s="10">
        <v>6.64</v>
      </c>
      <c r="J111" s="4">
        <f>ROUND(H111/G111-1,4)</f>
        <v>6.1999999999999998E-3</v>
      </c>
      <c r="K111" s="4">
        <f>ROUND(I111/H111-1,4)</f>
        <v>1.5299999999999999E-2</v>
      </c>
    </row>
    <row r="112" spans="1:11" x14ac:dyDescent="0.25">
      <c r="A112" s="7" t="s">
        <v>221</v>
      </c>
      <c r="B112" s="9">
        <v>3.35</v>
      </c>
      <c r="C112" s="9">
        <v>3.3</v>
      </c>
      <c r="D112" s="9">
        <v>3.3</v>
      </c>
      <c r="F112" s="8" t="s">
        <v>67</v>
      </c>
      <c r="G112" s="10">
        <v>12.95</v>
      </c>
      <c r="H112" s="10">
        <v>13.2</v>
      </c>
      <c r="I112" s="10">
        <v>13.4</v>
      </c>
      <c r="J112" s="4">
        <f>ROUND(H112/G112-1,4)</f>
        <v>1.9300000000000001E-2</v>
      </c>
      <c r="K112" s="4">
        <f>ROUND(I112/H112-1,4)</f>
        <v>1.52E-2</v>
      </c>
    </row>
    <row r="113" spans="1:11" x14ac:dyDescent="0.25">
      <c r="A113" s="7" t="s">
        <v>223</v>
      </c>
      <c r="B113" s="9">
        <v>0.28000000000000003</v>
      </c>
      <c r="C113" s="9">
        <v>0.28000000000000003</v>
      </c>
      <c r="D113" s="9">
        <v>0.3</v>
      </c>
      <c r="F113" s="8" t="s">
        <v>555</v>
      </c>
      <c r="G113" s="10">
        <v>149.9</v>
      </c>
      <c r="H113" s="10">
        <v>152.4</v>
      </c>
      <c r="I113" s="10">
        <v>154.69999999999999</v>
      </c>
      <c r="J113" s="4">
        <f>ROUND(H113/G113-1,4)</f>
        <v>1.67E-2</v>
      </c>
      <c r="K113" s="4">
        <f>ROUND(I113/H113-1,4)</f>
        <v>1.5100000000000001E-2</v>
      </c>
    </row>
    <row r="114" spans="1:11" x14ac:dyDescent="0.25">
      <c r="A114" s="7" t="s">
        <v>225</v>
      </c>
      <c r="B114" s="9">
        <v>3.97</v>
      </c>
      <c r="C114" s="9">
        <v>3.97</v>
      </c>
      <c r="D114" s="9">
        <v>3.85</v>
      </c>
      <c r="F114" s="8" t="s">
        <v>557</v>
      </c>
      <c r="G114" s="10">
        <v>12.5</v>
      </c>
      <c r="H114" s="10">
        <v>12.75</v>
      </c>
      <c r="I114" s="10">
        <v>12.94</v>
      </c>
      <c r="J114" s="4">
        <f>ROUND(H114/G114-1,4)</f>
        <v>0.02</v>
      </c>
      <c r="K114" s="4">
        <f>ROUND(I114/H114-1,4)</f>
        <v>1.49E-2</v>
      </c>
    </row>
    <row r="115" spans="1:11" x14ac:dyDescent="0.25">
      <c r="A115" s="7" t="s">
        <v>227</v>
      </c>
      <c r="B115" s="9">
        <v>7.25</v>
      </c>
      <c r="C115" s="9">
        <v>7.17</v>
      </c>
      <c r="D115" s="9">
        <v>7.18</v>
      </c>
      <c r="F115" s="8" t="s">
        <v>59</v>
      </c>
      <c r="G115" s="10">
        <v>4.88</v>
      </c>
      <c r="H115" s="10">
        <v>4.8</v>
      </c>
      <c r="I115" s="10">
        <v>4.87</v>
      </c>
      <c r="J115" s="4">
        <f>ROUND(H115/G115-1,4)</f>
        <v>-1.6400000000000001E-2</v>
      </c>
      <c r="K115" s="4">
        <f>ROUND(I115/H115-1,4)</f>
        <v>1.46E-2</v>
      </c>
    </row>
    <row r="116" spans="1:11" x14ac:dyDescent="0.25">
      <c r="A116" s="7" t="s">
        <v>229</v>
      </c>
      <c r="B116" s="9">
        <v>1.92</v>
      </c>
      <c r="C116" s="9">
        <v>1.95</v>
      </c>
      <c r="D116" s="9">
        <v>1.95</v>
      </c>
      <c r="F116" s="8" t="s">
        <v>859</v>
      </c>
      <c r="G116" s="10">
        <v>6.2</v>
      </c>
      <c r="H116" s="10">
        <v>6.3</v>
      </c>
      <c r="I116" s="10">
        <v>6.39</v>
      </c>
      <c r="J116" s="4">
        <f>ROUND(H116/G116-1,4)</f>
        <v>1.61E-2</v>
      </c>
      <c r="K116" s="4">
        <f>ROUND(I116/H116-1,4)</f>
        <v>1.43E-2</v>
      </c>
    </row>
    <row r="117" spans="1:11" x14ac:dyDescent="0.25">
      <c r="A117" s="7" t="s">
        <v>231</v>
      </c>
      <c r="B117" s="9">
        <v>1.66</v>
      </c>
      <c r="C117" s="9">
        <v>1.66</v>
      </c>
      <c r="D117" s="9">
        <v>1.66</v>
      </c>
      <c r="F117" s="8" t="s">
        <v>29</v>
      </c>
      <c r="G117" s="10">
        <v>1.37</v>
      </c>
      <c r="H117" s="10">
        <v>1.41</v>
      </c>
      <c r="I117" s="10">
        <v>1.43</v>
      </c>
      <c r="J117" s="4">
        <f>ROUND(H117/G117-1,4)</f>
        <v>2.92E-2</v>
      </c>
      <c r="K117" s="4">
        <f>ROUND(I117/H117-1,4)</f>
        <v>1.4200000000000001E-2</v>
      </c>
    </row>
    <row r="118" spans="1:11" x14ac:dyDescent="0.25">
      <c r="A118" s="7" t="s">
        <v>233</v>
      </c>
      <c r="B118" s="9">
        <v>6.5</v>
      </c>
      <c r="C118" s="9">
        <v>6.54</v>
      </c>
      <c r="D118" s="9">
        <v>6.64</v>
      </c>
      <c r="F118" s="8" t="s">
        <v>341</v>
      </c>
      <c r="G118" s="10">
        <v>71.989999999999995</v>
      </c>
      <c r="H118" s="10">
        <v>71</v>
      </c>
      <c r="I118" s="10">
        <v>72</v>
      </c>
      <c r="J118" s="4">
        <f>ROUND(H118/G118-1,4)</f>
        <v>-1.38E-2</v>
      </c>
      <c r="K118" s="4">
        <f>ROUND(I118/H118-1,4)</f>
        <v>1.41E-2</v>
      </c>
    </row>
    <row r="119" spans="1:11" x14ac:dyDescent="0.25">
      <c r="A119" s="7" t="s">
        <v>235</v>
      </c>
      <c r="B119" s="9">
        <v>2.2400000000000002</v>
      </c>
      <c r="C119" s="9">
        <v>2.2200000000000002</v>
      </c>
      <c r="D119" s="9">
        <v>2.2200000000000002</v>
      </c>
      <c r="F119" s="8" t="s">
        <v>17</v>
      </c>
      <c r="G119" s="10">
        <v>32.5</v>
      </c>
      <c r="H119" s="10">
        <v>34.99</v>
      </c>
      <c r="I119" s="10">
        <v>35.479999999999997</v>
      </c>
      <c r="J119" s="4">
        <f>ROUND(H119/G119-1,4)</f>
        <v>7.6600000000000001E-2</v>
      </c>
      <c r="K119" s="4">
        <f>ROUND(I119/H119-1,4)</f>
        <v>1.4E-2</v>
      </c>
    </row>
    <row r="120" spans="1:11" x14ac:dyDescent="0.25">
      <c r="A120" s="7" t="s">
        <v>237</v>
      </c>
      <c r="B120" s="9">
        <v>15</v>
      </c>
      <c r="C120" s="9">
        <v>14.7</v>
      </c>
      <c r="D120" s="9">
        <v>15.05</v>
      </c>
      <c r="F120" s="8" t="s">
        <v>295</v>
      </c>
      <c r="G120" s="10">
        <v>51</v>
      </c>
      <c r="H120" s="10">
        <v>50.71</v>
      </c>
      <c r="I120" s="10">
        <v>51.4</v>
      </c>
      <c r="J120" s="4">
        <f>ROUND(H120/G120-1,4)</f>
        <v>-5.7000000000000002E-3</v>
      </c>
      <c r="K120" s="4">
        <f>ROUND(I120/H120-1,4)</f>
        <v>1.3599999999999999E-2</v>
      </c>
    </row>
    <row r="121" spans="1:11" x14ac:dyDescent="0.25">
      <c r="A121" s="7" t="s">
        <v>239</v>
      </c>
      <c r="B121" s="9">
        <v>0.17</v>
      </c>
      <c r="C121" s="9">
        <v>0.17</v>
      </c>
      <c r="D121" s="9">
        <v>0.17</v>
      </c>
      <c r="F121" s="8" t="s">
        <v>203</v>
      </c>
      <c r="G121" s="10">
        <v>89.75</v>
      </c>
      <c r="H121" s="10">
        <v>89.7</v>
      </c>
      <c r="I121" s="10">
        <v>90.9</v>
      </c>
      <c r="J121" s="4">
        <f>ROUND(H121/G121-1,4)</f>
        <v>-5.9999999999999995E-4</v>
      </c>
      <c r="K121" s="4">
        <f>ROUND(I121/H121-1,4)</f>
        <v>1.34E-2</v>
      </c>
    </row>
    <row r="122" spans="1:11" x14ac:dyDescent="0.25">
      <c r="A122" s="7" t="s">
        <v>241</v>
      </c>
      <c r="B122" s="9">
        <v>0.28000000000000003</v>
      </c>
      <c r="C122" s="9">
        <v>0.26</v>
      </c>
      <c r="D122" s="9">
        <v>0.28000000000000003</v>
      </c>
      <c r="F122" s="8" t="s">
        <v>609</v>
      </c>
      <c r="G122" s="10">
        <v>1.52</v>
      </c>
      <c r="H122" s="10">
        <v>1.5</v>
      </c>
      <c r="I122" s="10">
        <v>1.52</v>
      </c>
      <c r="J122" s="4">
        <f>ROUND(H122/G122-1,4)</f>
        <v>-1.32E-2</v>
      </c>
      <c r="K122" s="4">
        <f>ROUND(I122/H122-1,4)</f>
        <v>1.3299999999999999E-2</v>
      </c>
    </row>
    <row r="123" spans="1:11" x14ac:dyDescent="0.25">
      <c r="A123" s="7" t="s">
        <v>243</v>
      </c>
      <c r="B123" s="9">
        <v>26.86</v>
      </c>
      <c r="C123" s="9">
        <v>26.27</v>
      </c>
      <c r="D123" s="9">
        <v>25</v>
      </c>
      <c r="F123" s="8" t="s">
        <v>847</v>
      </c>
      <c r="G123" s="10">
        <v>0.7</v>
      </c>
      <c r="H123" s="10">
        <v>0.75</v>
      </c>
      <c r="I123" s="10">
        <v>0.76</v>
      </c>
      <c r="J123" s="4">
        <f>ROUND(H123/G123-1,4)</f>
        <v>7.1400000000000005E-2</v>
      </c>
      <c r="K123" s="4">
        <f>ROUND(I123/H123-1,4)</f>
        <v>1.3299999999999999E-2</v>
      </c>
    </row>
    <row r="124" spans="1:11" x14ac:dyDescent="0.25">
      <c r="A124" s="7" t="s">
        <v>245</v>
      </c>
      <c r="B124" s="9">
        <v>81</v>
      </c>
      <c r="C124" s="9">
        <v>82</v>
      </c>
      <c r="D124" s="9">
        <v>81.22</v>
      </c>
      <c r="F124" s="8" t="s">
        <v>757</v>
      </c>
      <c r="G124" s="10">
        <v>2.38</v>
      </c>
      <c r="H124" s="10">
        <v>2.38</v>
      </c>
      <c r="I124" s="10">
        <v>2.41</v>
      </c>
      <c r="J124" s="4">
        <f>ROUND(H124/G124-1,4)</f>
        <v>0</v>
      </c>
      <c r="K124" s="4">
        <f>ROUND(I124/H124-1,4)</f>
        <v>1.26E-2</v>
      </c>
    </row>
    <row r="125" spans="1:11" x14ac:dyDescent="0.25">
      <c r="A125" s="7" t="s">
        <v>247</v>
      </c>
      <c r="B125" s="9">
        <v>10.71</v>
      </c>
      <c r="C125" s="9">
        <v>10.7</v>
      </c>
      <c r="D125" s="9">
        <v>10.65</v>
      </c>
      <c r="F125" s="8" t="s">
        <v>275</v>
      </c>
      <c r="G125" s="10">
        <v>2.36</v>
      </c>
      <c r="H125" s="10">
        <v>2.41</v>
      </c>
      <c r="I125" s="10">
        <v>2.44</v>
      </c>
      <c r="J125" s="4">
        <f>ROUND(H125/G125-1,4)</f>
        <v>2.12E-2</v>
      </c>
      <c r="K125" s="4">
        <f>ROUND(I125/H125-1,4)</f>
        <v>1.24E-2</v>
      </c>
    </row>
    <row r="126" spans="1:11" x14ac:dyDescent="0.25">
      <c r="A126" s="7" t="s">
        <v>249</v>
      </c>
      <c r="B126" s="9">
        <v>3.36</v>
      </c>
      <c r="C126" s="9">
        <v>3.4</v>
      </c>
      <c r="D126" s="9">
        <v>3.43</v>
      </c>
      <c r="F126" s="8" t="s">
        <v>195</v>
      </c>
      <c r="G126" s="10">
        <v>4.1500000000000004</v>
      </c>
      <c r="H126" s="10">
        <v>4.0999999999999996</v>
      </c>
      <c r="I126" s="10">
        <v>4.1500000000000004</v>
      </c>
      <c r="J126" s="4">
        <f>ROUND(H126/G126-1,4)</f>
        <v>-1.2E-2</v>
      </c>
      <c r="K126" s="4">
        <f>ROUND(I126/H126-1,4)</f>
        <v>1.2200000000000001E-2</v>
      </c>
    </row>
    <row r="127" spans="1:11" x14ac:dyDescent="0.25">
      <c r="A127" s="7" t="s">
        <v>251</v>
      </c>
      <c r="B127" s="9">
        <v>1.45</v>
      </c>
      <c r="C127" s="9">
        <v>1.38</v>
      </c>
      <c r="D127" s="9">
        <v>1.44</v>
      </c>
      <c r="F127" s="8" t="s">
        <v>879</v>
      </c>
      <c r="G127" s="10">
        <v>23.4</v>
      </c>
      <c r="H127" s="10">
        <v>24.4</v>
      </c>
      <c r="I127" s="10">
        <v>24.69</v>
      </c>
      <c r="J127" s="4">
        <f>ROUND(H127/G127-1,4)</f>
        <v>4.2700000000000002E-2</v>
      </c>
      <c r="K127" s="4">
        <f>ROUND(I127/H127-1,4)</f>
        <v>1.1900000000000001E-2</v>
      </c>
    </row>
    <row r="128" spans="1:11" x14ac:dyDescent="0.25">
      <c r="A128" s="7" t="s">
        <v>253</v>
      </c>
      <c r="B128" s="9">
        <v>15.2</v>
      </c>
      <c r="C128" s="9">
        <v>15.3</v>
      </c>
      <c r="D128" s="9">
        <v>15.6</v>
      </c>
      <c r="F128" s="8" t="s">
        <v>891</v>
      </c>
      <c r="G128" s="10">
        <v>4.29</v>
      </c>
      <c r="H128" s="10">
        <v>4.3</v>
      </c>
      <c r="I128" s="10">
        <v>4.3499999999999996</v>
      </c>
      <c r="J128" s="4">
        <f>ROUND(H128/G128-1,4)</f>
        <v>2.3E-3</v>
      </c>
      <c r="K128" s="4">
        <f>ROUND(I128/H128-1,4)</f>
        <v>1.1599999999999999E-2</v>
      </c>
    </row>
    <row r="129" spans="1:11" x14ac:dyDescent="0.25">
      <c r="A129" s="7" t="s">
        <v>255</v>
      </c>
      <c r="B129" s="9">
        <v>13.18</v>
      </c>
      <c r="C129" s="9">
        <v>13.34</v>
      </c>
      <c r="D129" s="9">
        <v>13.33</v>
      </c>
      <c r="F129" s="8" t="s">
        <v>619</v>
      </c>
      <c r="G129" s="10">
        <v>47.5</v>
      </c>
      <c r="H129" s="10">
        <v>48</v>
      </c>
      <c r="I129" s="10">
        <v>48.55</v>
      </c>
      <c r="J129" s="4">
        <f>ROUND(H129/G129-1,4)</f>
        <v>1.0500000000000001E-2</v>
      </c>
      <c r="K129" s="4">
        <f>ROUND(I129/H129-1,4)</f>
        <v>1.15E-2</v>
      </c>
    </row>
    <row r="130" spans="1:11" x14ac:dyDescent="0.25">
      <c r="A130" s="7" t="s">
        <v>257</v>
      </c>
      <c r="B130" s="9">
        <v>49.63</v>
      </c>
      <c r="C130" s="9">
        <v>50.98</v>
      </c>
      <c r="D130" s="9">
        <v>50.51</v>
      </c>
      <c r="F130" s="8" t="s">
        <v>669</v>
      </c>
      <c r="G130" s="10">
        <v>53</v>
      </c>
      <c r="H130" s="10">
        <v>52.71</v>
      </c>
      <c r="I130" s="10">
        <v>53.31</v>
      </c>
      <c r="J130" s="4">
        <f>ROUND(H130/G130-1,4)</f>
        <v>-5.4999999999999997E-3</v>
      </c>
      <c r="K130" s="4">
        <f>ROUND(I130/H130-1,4)</f>
        <v>1.14E-2</v>
      </c>
    </row>
    <row r="131" spans="1:11" x14ac:dyDescent="0.25">
      <c r="A131" s="7" t="s">
        <v>259</v>
      </c>
      <c r="B131" s="9">
        <v>1.03</v>
      </c>
      <c r="C131" s="9">
        <v>1.03</v>
      </c>
      <c r="D131" s="9">
        <v>1.03</v>
      </c>
      <c r="F131" s="8" t="s">
        <v>817</v>
      </c>
      <c r="G131" s="10">
        <v>2.66</v>
      </c>
      <c r="H131" s="10">
        <v>2.65</v>
      </c>
      <c r="I131" s="10">
        <v>2.68</v>
      </c>
      <c r="J131" s="4">
        <f>ROUND(H131/G131-1,4)</f>
        <v>-3.8E-3</v>
      </c>
      <c r="K131" s="4">
        <f>ROUND(I131/H131-1,4)</f>
        <v>1.1299999999999999E-2</v>
      </c>
    </row>
    <row r="132" spans="1:11" x14ac:dyDescent="0.25">
      <c r="A132" s="7" t="s">
        <v>261</v>
      </c>
      <c r="B132" s="9">
        <v>16.43</v>
      </c>
      <c r="C132" s="9">
        <v>16.5</v>
      </c>
      <c r="D132" s="9">
        <v>16.96</v>
      </c>
      <c r="F132" s="8" t="s">
        <v>855</v>
      </c>
      <c r="G132" s="10">
        <v>3.65</v>
      </c>
      <c r="H132" s="10">
        <v>3.61</v>
      </c>
      <c r="I132" s="10">
        <v>3.65</v>
      </c>
      <c r="J132" s="4">
        <f>ROUND(H132/G132-1,4)</f>
        <v>-1.0999999999999999E-2</v>
      </c>
      <c r="K132" s="4">
        <f>ROUND(I132/H132-1,4)</f>
        <v>1.11E-2</v>
      </c>
    </row>
    <row r="133" spans="1:11" x14ac:dyDescent="0.25">
      <c r="A133" s="7" t="s">
        <v>263</v>
      </c>
      <c r="B133" s="9">
        <v>11.55</v>
      </c>
      <c r="C133" s="9">
        <v>11.5</v>
      </c>
      <c r="D133" s="9">
        <v>11.31</v>
      </c>
      <c r="F133" s="8" t="s">
        <v>937</v>
      </c>
      <c r="G133" s="10">
        <v>64.989999999999995</v>
      </c>
      <c r="H133" s="10">
        <v>64.08</v>
      </c>
      <c r="I133" s="10">
        <v>64.790000000000006</v>
      </c>
      <c r="J133" s="4">
        <f>ROUND(H133/G133-1,4)</f>
        <v>-1.4E-2</v>
      </c>
      <c r="K133" s="4">
        <f>ROUND(I133/H133-1,4)</f>
        <v>1.11E-2</v>
      </c>
    </row>
    <row r="134" spans="1:11" x14ac:dyDescent="0.25">
      <c r="A134" s="7" t="s">
        <v>265</v>
      </c>
      <c r="B134" s="9">
        <v>22.19</v>
      </c>
      <c r="C134" s="9">
        <v>22.84</v>
      </c>
      <c r="D134" s="9">
        <v>23.3</v>
      </c>
      <c r="F134" s="8" t="s">
        <v>449</v>
      </c>
      <c r="G134" s="10">
        <v>271</v>
      </c>
      <c r="H134" s="10">
        <v>277</v>
      </c>
      <c r="I134" s="10">
        <v>280</v>
      </c>
      <c r="J134" s="4">
        <f>ROUND(H134/G134-1,4)</f>
        <v>2.2100000000000002E-2</v>
      </c>
      <c r="K134" s="4">
        <f>ROUND(I134/H134-1,4)</f>
        <v>1.0800000000000001E-2</v>
      </c>
    </row>
    <row r="135" spans="1:11" x14ac:dyDescent="0.25">
      <c r="A135" s="7" t="s">
        <v>267</v>
      </c>
      <c r="B135" s="9">
        <v>10.8</v>
      </c>
      <c r="C135" s="9">
        <v>11.44</v>
      </c>
      <c r="D135" s="9">
        <v>11.44</v>
      </c>
      <c r="F135" s="8" t="s">
        <v>45</v>
      </c>
      <c r="G135" s="10">
        <v>44.4</v>
      </c>
      <c r="H135" s="10">
        <v>45.7</v>
      </c>
      <c r="I135" s="10">
        <v>46.19</v>
      </c>
      <c r="J135" s="4">
        <f>ROUND(H135/G135-1,4)</f>
        <v>2.93E-2</v>
      </c>
      <c r="K135" s="4">
        <f>ROUND(I135/H135-1,4)</f>
        <v>1.0699999999999999E-2</v>
      </c>
    </row>
    <row r="136" spans="1:11" x14ac:dyDescent="0.25">
      <c r="A136" s="7" t="s">
        <v>269</v>
      </c>
      <c r="B136" s="9">
        <v>25.2</v>
      </c>
      <c r="C136" s="9">
        <v>26.02</v>
      </c>
      <c r="D136" s="9">
        <v>25.86</v>
      </c>
      <c r="F136" s="8" t="s">
        <v>863</v>
      </c>
      <c r="G136" s="10">
        <v>4.53</v>
      </c>
      <c r="H136" s="10">
        <v>4.84</v>
      </c>
      <c r="I136" s="10">
        <v>4.8899999999999997</v>
      </c>
      <c r="J136" s="4">
        <f>ROUND(H136/G136-1,4)</f>
        <v>6.8400000000000002E-2</v>
      </c>
      <c r="K136" s="4">
        <f>ROUND(I136/H136-1,4)</f>
        <v>1.03E-2</v>
      </c>
    </row>
    <row r="137" spans="1:11" x14ac:dyDescent="0.25">
      <c r="A137" s="7" t="s">
        <v>271</v>
      </c>
      <c r="B137" s="9">
        <v>16.57</v>
      </c>
      <c r="C137" s="9">
        <v>16.27</v>
      </c>
      <c r="D137" s="9">
        <v>16.170000000000002</v>
      </c>
      <c r="F137" s="8" t="s">
        <v>81</v>
      </c>
      <c r="G137" s="10">
        <v>0.98</v>
      </c>
      <c r="H137" s="10">
        <v>0.99</v>
      </c>
      <c r="I137" s="10">
        <v>1</v>
      </c>
      <c r="J137" s="4">
        <f>ROUND(H137/G137-1,4)</f>
        <v>1.0200000000000001E-2</v>
      </c>
      <c r="K137" s="4">
        <f>ROUND(I137/H137-1,4)</f>
        <v>1.01E-2</v>
      </c>
    </row>
    <row r="138" spans="1:11" x14ac:dyDescent="0.25">
      <c r="A138" s="7" t="s">
        <v>273</v>
      </c>
      <c r="B138" s="9">
        <v>4.12</v>
      </c>
      <c r="C138" s="9">
        <v>4.13</v>
      </c>
      <c r="D138" s="9">
        <v>4.1399999999999997</v>
      </c>
      <c r="F138" s="8" t="s">
        <v>311</v>
      </c>
      <c r="G138" s="10">
        <v>50</v>
      </c>
      <c r="H138" s="10">
        <v>49.5</v>
      </c>
      <c r="I138" s="10">
        <v>50</v>
      </c>
      <c r="J138" s="4">
        <f>ROUND(H138/G138-1,4)</f>
        <v>-0.01</v>
      </c>
      <c r="K138" s="4">
        <f>ROUND(I138/H138-1,4)</f>
        <v>1.01E-2</v>
      </c>
    </row>
    <row r="139" spans="1:11" x14ac:dyDescent="0.25">
      <c r="A139" s="7" t="s">
        <v>275</v>
      </c>
      <c r="B139" s="9">
        <v>2.36</v>
      </c>
      <c r="C139" s="9">
        <v>2.41</v>
      </c>
      <c r="D139" s="9">
        <v>2.44</v>
      </c>
      <c r="F139" s="8" t="s">
        <v>423</v>
      </c>
      <c r="G139" s="10">
        <v>5</v>
      </c>
      <c r="H139" s="10">
        <v>4.95</v>
      </c>
      <c r="I139" s="10">
        <v>5</v>
      </c>
      <c r="J139" s="4">
        <f>ROUND(H139/G139-1,4)</f>
        <v>-0.01</v>
      </c>
      <c r="K139" s="4">
        <f>ROUND(I139/H139-1,4)</f>
        <v>1.01E-2</v>
      </c>
    </row>
    <row r="140" spans="1:11" x14ac:dyDescent="0.25">
      <c r="A140" s="7" t="s">
        <v>277</v>
      </c>
      <c r="B140" s="9">
        <v>1.69</v>
      </c>
      <c r="C140" s="9">
        <v>1.69</v>
      </c>
      <c r="D140" s="9">
        <v>1.69</v>
      </c>
      <c r="F140" s="8" t="s">
        <v>457</v>
      </c>
      <c r="G140" s="10">
        <v>51.75</v>
      </c>
      <c r="H140" s="10">
        <v>51.99</v>
      </c>
      <c r="I140" s="10">
        <v>52.5</v>
      </c>
      <c r="J140" s="4">
        <f>ROUND(H140/G140-1,4)</f>
        <v>4.5999999999999999E-3</v>
      </c>
      <c r="K140" s="4">
        <f>ROUND(I140/H140-1,4)</f>
        <v>9.7999999999999997E-3</v>
      </c>
    </row>
    <row r="141" spans="1:11" x14ac:dyDescent="0.25">
      <c r="A141" s="7" t="s">
        <v>279</v>
      </c>
      <c r="B141" s="9">
        <v>25.71</v>
      </c>
      <c r="C141" s="9">
        <v>25.45</v>
      </c>
      <c r="D141" s="9">
        <v>25.2</v>
      </c>
      <c r="F141" s="8" t="s">
        <v>779</v>
      </c>
      <c r="G141" s="10">
        <v>23.41</v>
      </c>
      <c r="H141" s="10">
        <v>23.5</v>
      </c>
      <c r="I141" s="10">
        <v>23.73</v>
      </c>
      <c r="J141" s="4">
        <f>ROUND(H141/G141-1,4)</f>
        <v>3.8E-3</v>
      </c>
      <c r="K141" s="4">
        <f>ROUND(I141/H141-1,4)</f>
        <v>9.7999999999999997E-3</v>
      </c>
    </row>
    <row r="142" spans="1:11" x14ac:dyDescent="0.25">
      <c r="A142" s="7" t="s">
        <v>281</v>
      </c>
      <c r="B142" s="9">
        <v>0.01</v>
      </c>
      <c r="C142" s="9">
        <v>0.01</v>
      </c>
      <c r="D142" s="9">
        <v>0.01</v>
      </c>
      <c r="F142" s="8" t="s">
        <v>487</v>
      </c>
      <c r="G142" s="10">
        <v>4.22</v>
      </c>
      <c r="H142" s="10">
        <v>4.22</v>
      </c>
      <c r="I142" s="10">
        <v>4.26</v>
      </c>
      <c r="J142" s="4">
        <f>ROUND(H142/G142-1,4)</f>
        <v>0</v>
      </c>
      <c r="K142" s="4">
        <f>ROUND(I142/H142-1,4)</f>
        <v>9.4999999999999998E-3</v>
      </c>
    </row>
    <row r="143" spans="1:11" x14ac:dyDescent="0.25">
      <c r="A143" s="7" t="s">
        <v>283</v>
      </c>
      <c r="B143" s="9">
        <v>35.35</v>
      </c>
      <c r="C143" s="9">
        <v>36.22</v>
      </c>
      <c r="D143" s="9">
        <v>36.5</v>
      </c>
      <c r="F143" s="8" t="s">
        <v>35</v>
      </c>
      <c r="G143" s="10">
        <v>79.790000000000006</v>
      </c>
      <c r="H143" s="10">
        <v>84</v>
      </c>
      <c r="I143" s="10">
        <v>84.77</v>
      </c>
      <c r="J143" s="4">
        <f>ROUND(H143/G143-1,4)</f>
        <v>5.28E-2</v>
      </c>
      <c r="K143" s="4">
        <f>ROUND(I143/H143-1,4)</f>
        <v>9.1999999999999998E-3</v>
      </c>
    </row>
    <row r="144" spans="1:11" x14ac:dyDescent="0.25">
      <c r="A144" s="7" t="s">
        <v>285</v>
      </c>
      <c r="B144" s="9">
        <v>2.17</v>
      </c>
      <c r="C144" s="9">
        <v>2.17</v>
      </c>
      <c r="D144" s="9">
        <v>2.17</v>
      </c>
      <c r="F144" s="8" t="s">
        <v>763</v>
      </c>
      <c r="G144" s="10">
        <v>16.3</v>
      </c>
      <c r="H144" s="10">
        <v>16.45</v>
      </c>
      <c r="I144" s="10">
        <v>16.600000000000001</v>
      </c>
      <c r="J144" s="4">
        <f>ROUND(H144/G144-1,4)</f>
        <v>9.1999999999999998E-3</v>
      </c>
      <c r="K144" s="4">
        <f>ROUND(I144/H144-1,4)</f>
        <v>9.1000000000000004E-3</v>
      </c>
    </row>
    <row r="145" spans="1:11" x14ac:dyDescent="0.25">
      <c r="A145" s="7" t="s">
        <v>287</v>
      </c>
      <c r="B145" s="9">
        <v>13.54</v>
      </c>
      <c r="C145" s="9">
        <v>13.59</v>
      </c>
      <c r="D145" s="9">
        <v>13.8</v>
      </c>
      <c r="F145" s="8" t="s">
        <v>503</v>
      </c>
      <c r="G145" s="10">
        <v>41.22</v>
      </c>
      <c r="H145" s="10">
        <v>40.9</v>
      </c>
      <c r="I145" s="10">
        <v>41.27</v>
      </c>
      <c r="J145" s="4">
        <f>ROUND(H145/G145-1,4)</f>
        <v>-7.7999999999999996E-3</v>
      </c>
      <c r="K145" s="4">
        <f>ROUND(I145/H145-1,4)</f>
        <v>8.9999999999999993E-3</v>
      </c>
    </row>
    <row r="146" spans="1:11" x14ac:dyDescent="0.25">
      <c r="A146" s="7" t="s">
        <v>289</v>
      </c>
      <c r="B146" s="9">
        <v>7.14</v>
      </c>
      <c r="C146" s="9">
        <v>7.14</v>
      </c>
      <c r="D146" s="9">
        <v>7.14</v>
      </c>
      <c r="F146" s="8" t="s">
        <v>381</v>
      </c>
      <c r="G146" s="10">
        <v>2.2400000000000002</v>
      </c>
      <c r="H146" s="10">
        <v>2.25</v>
      </c>
      <c r="I146" s="10">
        <v>2.27</v>
      </c>
      <c r="J146" s="4">
        <f>ROUND(H146/G146-1,4)</f>
        <v>4.4999999999999997E-3</v>
      </c>
      <c r="K146" s="4">
        <f>ROUND(I146/H146-1,4)</f>
        <v>8.8999999999999999E-3</v>
      </c>
    </row>
    <row r="147" spans="1:11" x14ac:dyDescent="0.25">
      <c r="A147" s="7" t="s">
        <v>291</v>
      </c>
      <c r="B147" s="9">
        <v>0.43</v>
      </c>
      <c r="C147" s="9">
        <v>0.44</v>
      </c>
      <c r="D147" s="9">
        <v>0.44</v>
      </c>
      <c r="F147" s="8" t="s">
        <v>493</v>
      </c>
      <c r="G147" s="10">
        <v>27.4</v>
      </c>
      <c r="H147" s="10">
        <v>27.11</v>
      </c>
      <c r="I147" s="10">
        <v>27.35</v>
      </c>
      <c r="J147" s="4">
        <f>ROUND(H147/G147-1,4)</f>
        <v>-1.06E-2</v>
      </c>
      <c r="K147" s="4">
        <f>ROUND(I147/H147-1,4)</f>
        <v>8.8999999999999999E-3</v>
      </c>
    </row>
    <row r="148" spans="1:11" x14ac:dyDescent="0.25">
      <c r="A148" s="7" t="s">
        <v>293</v>
      </c>
      <c r="B148" s="9">
        <v>3.26</v>
      </c>
      <c r="C148" s="9">
        <v>3.3</v>
      </c>
      <c r="D148" s="9">
        <v>3.28</v>
      </c>
      <c r="F148" s="8" t="s">
        <v>525</v>
      </c>
      <c r="G148" s="10">
        <v>13.69</v>
      </c>
      <c r="H148" s="10">
        <v>13.55</v>
      </c>
      <c r="I148" s="10">
        <v>13.67</v>
      </c>
      <c r="J148" s="4">
        <f>ROUND(H148/G148-1,4)</f>
        <v>-1.0200000000000001E-2</v>
      </c>
      <c r="K148" s="4">
        <f>ROUND(I148/H148-1,4)</f>
        <v>8.8999999999999999E-3</v>
      </c>
    </row>
    <row r="149" spans="1:11" x14ac:dyDescent="0.25">
      <c r="A149" s="7" t="s">
        <v>295</v>
      </c>
      <c r="B149" s="9">
        <v>51</v>
      </c>
      <c r="C149" s="9">
        <v>50.71</v>
      </c>
      <c r="D149" s="9">
        <v>51.4</v>
      </c>
      <c r="F149" s="8" t="s">
        <v>249</v>
      </c>
      <c r="G149" s="10">
        <v>3.36</v>
      </c>
      <c r="H149" s="10">
        <v>3.4</v>
      </c>
      <c r="I149" s="10">
        <v>3.43</v>
      </c>
      <c r="J149" s="4">
        <f>ROUND(H149/G149-1,4)</f>
        <v>1.1900000000000001E-2</v>
      </c>
      <c r="K149" s="4">
        <f>ROUND(I149/H149-1,4)</f>
        <v>8.8000000000000005E-3</v>
      </c>
    </row>
    <row r="150" spans="1:11" x14ac:dyDescent="0.25">
      <c r="A150" s="7" t="s">
        <v>297</v>
      </c>
      <c r="B150" s="9">
        <v>18.489999999999998</v>
      </c>
      <c r="C150" s="9">
        <v>18.489999999999998</v>
      </c>
      <c r="D150" s="9">
        <v>19.2</v>
      </c>
      <c r="F150" s="8" t="s">
        <v>589</v>
      </c>
      <c r="G150" s="10">
        <v>1.1499999999999999</v>
      </c>
      <c r="H150" s="10">
        <v>1.1399999999999999</v>
      </c>
      <c r="I150" s="10">
        <v>1.1499999999999999</v>
      </c>
      <c r="J150" s="4">
        <f>ROUND(H150/G150-1,4)</f>
        <v>-8.6999999999999994E-3</v>
      </c>
      <c r="K150" s="4">
        <f>ROUND(I150/H150-1,4)</f>
        <v>8.8000000000000005E-3</v>
      </c>
    </row>
    <row r="151" spans="1:11" x14ac:dyDescent="0.25">
      <c r="A151" s="7" t="s">
        <v>299</v>
      </c>
      <c r="B151" s="9">
        <v>1.47</v>
      </c>
      <c r="C151" s="9">
        <v>1.48</v>
      </c>
      <c r="D151" s="9">
        <v>1.45</v>
      </c>
      <c r="F151" s="8" t="s">
        <v>705</v>
      </c>
      <c r="G151" s="10">
        <v>1.1299999999999999</v>
      </c>
      <c r="H151" s="10">
        <v>1.19</v>
      </c>
      <c r="I151" s="10">
        <v>1.2</v>
      </c>
      <c r="J151" s="4">
        <f>ROUND(H151/G151-1,4)</f>
        <v>5.3100000000000001E-2</v>
      </c>
      <c r="K151" s="4">
        <f>ROUND(I151/H151-1,4)</f>
        <v>8.3999999999999995E-3</v>
      </c>
    </row>
    <row r="152" spans="1:11" x14ac:dyDescent="0.25">
      <c r="A152" s="7" t="s">
        <v>301</v>
      </c>
      <c r="B152" s="9">
        <v>16.25</v>
      </c>
      <c r="C152" s="9">
        <v>15.7</v>
      </c>
      <c r="D152" s="9">
        <v>16.64</v>
      </c>
      <c r="F152" s="8" t="s">
        <v>109</v>
      </c>
      <c r="G152" s="10">
        <v>304.5</v>
      </c>
      <c r="H152" s="10">
        <v>306.05</v>
      </c>
      <c r="I152" s="10">
        <v>308.45</v>
      </c>
      <c r="J152" s="4">
        <f>ROUND(H152/G152-1,4)</f>
        <v>5.1000000000000004E-3</v>
      </c>
      <c r="K152" s="4">
        <f>ROUND(I152/H152-1,4)</f>
        <v>7.7999999999999996E-3</v>
      </c>
    </row>
    <row r="153" spans="1:11" x14ac:dyDescent="0.25">
      <c r="A153" s="7" t="s">
        <v>303</v>
      </c>
      <c r="B153" s="9">
        <v>26</v>
      </c>
      <c r="C153" s="9">
        <v>25.9</v>
      </c>
      <c r="D153" s="9">
        <v>25.9</v>
      </c>
      <c r="F153" s="8" t="s">
        <v>433</v>
      </c>
      <c r="G153" s="10">
        <v>2.6</v>
      </c>
      <c r="H153" s="10">
        <v>2.58</v>
      </c>
      <c r="I153" s="10">
        <v>2.6</v>
      </c>
      <c r="J153" s="4">
        <f>ROUND(H153/G153-1,4)</f>
        <v>-7.7000000000000002E-3</v>
      </c>
      <c r="K153" s="4">
        <f>ROUND(I153/H153-1,4)</f>
        <v>7.7999999999999996E-3</v>
      </c>
    </row>
    <row r="154" spans="1:11" x14ac:dyDescent="0.25">
      <c r="A154" s="7" t="s">
        <v>305</v>
      </c>
      <c r="B154" s="9">
        <v>8.81</v>
      </c>
      <c r="C154" s="9">
        <v>8.8000000000000007</v>
      </c>
      <c r="D154" s="9">
        <v>9.1999999999999993</v>
      </c>
      <c r="F154" s="8" t="s">
        <v>473</v>
      </c>
      <c r="G154" s="10">
        <v>19.14</v>
      </c>
      <c r="H154" s="10">
        <v>19.14</v>
      </c>
      <c r="I154" s="10">
        <v>19.29</v>
      </c>
      <c r="J154" s="4">
        <f>ROUND(H154/G154-1,4)</f>
        <v>0</v>
      </c>
      <c r="K154" s="4">
        <f>ROUND(I154/H154-1,4)</f>
        <v>7.7999999999999996E-3</v>
      </c>
    </row>
    <row r="155" spans="1:11" x14ac:dyDescent="0.25">
      <c r="A155" s="7" t="s">
        <v>307</v>
      </c>
      <c r="B155" s="9">
        <v>4.6399999999999997</v>
      </c>
      <c r="C155" s="9">
        <v>4.55</v>
      </c>
      <c r="D155" s="9">
        <v>4.6399999999999997</v>
      </c>
      <c r="F155" s="8" t="s">
        <v>283</v>
      </c>
      <c r="G155" s="10">
        <v>35.35</v>
      </c>
      <c r="H155" s="10">
        <v>36.22</v>
      </c>
      <c r="I155" s="10">
        <v>36.5</v>
      </c>
      <c r="J155" s="4">
        <f>ROUND(H155/G155-1,4)</f>
        <v>2.46E-2</v>
      </c>
      <c r="K155" s="4">
        <f>ROUND(I155/H155-1,4)</f>
        <v>7.7000000000000002E-3</v>
      </c>
    </row>
    <row r="156" spans="1:11" x14ac:dyDescent="0.25">
      <c r="A156" s="7" t="s">
        <v>309</v>
      </c>
      <c r="B156" s="9">
        <v>0.92</v>
      </c>
      <c r="C156" s="9">
        <v>0.93</v>
      </c>
      <c r="D156" s="9">
        <v>0.95</v>
      </c>
      <c r="F156" s="8" t="s">
        <v>637</v>
      </c>
      <c r="G156" s="10">
        <v>37.44</v>
      </c>
      <c r="H156" s="10">
        <v>37.69</v>
      </c>
      <c r="I156" s="10">
        <v>37.979999999999997</v>
      </c>
      <c r="J156" s="4">
        <f>ROUND(H156/G156-1,4)</f>
        <v>6.7000000000000002E-3</v>
      </c>
      <c r="K156" s="4">
        <f>ROUND(I156/H156-1,4)</f>
        <v>7.7000000000000002E-3</v>
      </c>
    </row>
    <row r="157" spans="1:11" x14ac:dyDescent="0.25">
      <c r="A157" s="7" t="s">
        <v>311</v>
      </c>
      <c r="B157" s="9">
        <v>50</v>
      </c>
      <c r="C157" s="9">
        <v>49.5</v>
      </c>
      <c r="D157" s="9">
        <v>50</v>
      </c>
      <c r="F157" s="8" t="s">
        <v>489</v>
      </c>
      <c r="G157" s="10">
        <v>8.31</v>
      </c>
      <c r="H157" s="10">
        <v>8.34</v>
      </c>
      <c r="I157" s="10">
        <v>8.4</v>
      </c>
      <c r="J157" s="4">
        <f>ROUND(H157/G157-1,4)</f>
        <v>3.5999999999999999E-3</v>
      </c>
      <c r="K157" s="4">
        <f>ROUND(I157/H157-1,4)</f>
        <v>7.1999999999999998E-3</v>
      </c>
    </row>
    <row r="158" spans="1:11" x14ac:dyDescent="0.25">
      <c r="A158" s="7" t="s">
        <v>313</v>
      </c>
      <c r="B158" s="9">
        <v>18.73</v>
      </c>
      <c r="C158" s="9">
        <v>18.73</v>
      </c>
      <c r="D158" s="9">
        <v>18.760000000000002</v>
      </c>
      <c r="F158" s="8" t="s">
        <v>549</v>
      </c>
      <c r="G158" s="10">
        <v>1.46</v>
      </c>
      <c r="H158" s="10">
        <v>1.45</v>
      </c>
      <c r="I158" s="10">
        <v>1.46</v>
      </c>
      <c r="J158" s="4">
        <f>ROUND(H158/G158-1,4)</f>
        <v>-6.7999999999999996E-3</v>
      </c>
      <c r="K158" s="4">
        <f>ROUND(I158/H158-1,4)</f>
        <v>6.8999999999999999E-3</v>
      </c>
    </row>
    <row r="159" spans="1:11" x14ac:dyDescent="0.25">
      <c r="A159" s="7" t="s">
        <v>315</v>
      </c>
      <c r="B159" s="9">
        <v>0.86</v>
      </c>
      <c r="C159" s="9">
        <v>0.85</v>
      </c>
      <c r="D159" s="9">
        <v>0.85</v>
      </c>
      <c r="F159" s="8" t="s">
        <v>617</v>
      </c>
      <c r="G159" s="10">
        <v>73.5</v>
      </c>
      <c r="H159" s="10">
        <v>73</v>
      </c>
      <c r="I159" s="10">
        <v>73.5</v>
      </c>
      <c r="J159" s="4">
        <f>ROUND(H159/G159-1,4)</f>
        <v>-6.7999999999999996E-3</v>
      </c>
      <c r="K159" s="4">
        <f>ROUND(I159/H159-1,4)</f>
        <v>6.7999999999999996E-3</v>
      </c>
    </row>
    <row r="160" spans="1:11" x14ac:dyDescent="0.25">
      <c r="A160" s="7" t="s">
        <v>317</v>
      </c>
      <c r="B160" s="9">
        <v>0.33</v>
      </c>
      <c r="C160" s="9">
        <v>0.35</v>
      </c>
      <c r="D160" s="9">
        <v>0.35</v>
      </c>
      <c r="F160" s="8" t="s">
        <v>941</v>
      </c>
      <c r="G160" s="10">
        <v>1.55</v>
      </c>
      <c r="H160" s="10">
        <v>1.54</v>
      </c>
      <c r="I160" s="10">
        <v>1.55</v>
      </c>
      <c r="J160" s="4">
        <f>ROUND(H160/G160-1,4)</f>
        <v>-6.4999999999999997E-3</v>
      </c>
      <c r="K160" s="4">
        <f>ROUND(I160/H160-1,4)</f>
        <v>6.4999999999999997E-3</v>
      </c>
    </row>
    <row r="161" spans="1:11" x14ac:dyDescent="0.25">
      <c r="A161" s="7" t="s">
        <v>319</v>
      </c>
      <c r="B161" s="9">
        <v>1.98</v>
      </c>
      <c r="C161" s="9">
        <v>2</v>
      </c>
      <c r="D161" s="9">
        <v>1.98</v>
      </c>
      <c r="F161" s="8" t="s">
        <v>75</v>
      </c>
      <c r="G161" s="10">
        <v>26</v>
      </c>
      <c r="H161" s="10">
        <v>26.5</v>
      </c>
      <c r="I161" s="10">
        <v>26.67</v>
      </c>
      <c r="J161" s="4">
        <f>ROUND(H161/G161-1,4)</f>
        <v>1.9199999999999998E-2</v>
      </c>
      <c r="K161" s="4">
        <f>ROUND(I161/H161-1,4)</f>
        <v>6.4000000000000003E-3</v>
      </c>
    </row>
    <row r="162" spans="1:11" x14ac:dyDescent="0.25">
      <c r="A162" s="7" t="s">
        <v>321</v>
      </c>
      <c r="B162" s="9">
        <v>1.77</v>
      </c>
      <c r="C162" s="9">
        <v>1.81</v>
      </c>
      <c r="D162" s="9">
        <v>1.8</v>
      </c>
      <c r="F162" s="8" t="s">
        <v>785</v>
      </c>
      <c r="G162" s="10">
        <v>15.75</v>
      </c>
      <c r="H162" s="10">
        <v>15.6</v>
      </c>
      <c r="I162" s="10">
        <v>15.7</v>
      </c>
      <c r="J162" s="4">
        <f>ROUND(H162/G162-1,4)</f>
        <v>-9.4999999999999998E-3</v>
      </c>
      <c r="K162" s="4">
        <f>ROUND(I162/H162-1,4)</f>
        <v>6.4000000000000003E-3</v>
      </c>
    </row>
    <row r="163" spans="1:11" x14ac:dyDescent="0.25">
      <c r="A163" s="7" t="s">
        <v>323</v>
      </c>
      <c r="B163" s="9">
        <v>3.4</v>
      </c>
      <c r="C163" s="9">
        <v>3.4</v>
      </c>
      <c r="D163" s="9">
        <v>3.37</v>
      </c>
      <c r="F163" s="8" t="s">
        <v>743</v>
      </c>
      <c r="G163" s="10">
        <v>6.41</v>
      </c>
      <c r="H163" s="10">
        <v>6.45</v>
      </c>
      <c r="I163" s="10">
        <v>6.49</v>
      </c>
      <c r="J163" s="4">
        <f>ROUND(H163/G163-1,4)</f>
        <v>6.1999999999999998E-3</v>
      </c>
      <c r="K163" s="4">
        <f>ROUND(I163/H163-1,4)</f>
        <v>6.1999999999999998E-3</v>
      </c>
    </row>
    <row r="164" spans="1:11" x14ac:dyDescent="0.25">
      <c r="A164" s="7" t="s">
        <v>325</v>
      </c>
      <c r="B164" s="9">
        <v>6.89</v>
      </c>
      <c r="C164" s="9">
        <v>6.83</v>
      </c>
      <c r="D164" s="9">
        <v>6.85</v>
      </c>
      <c r="F164" s="8" t="s">
        <v>927</v>
      </c>
      <c r="G164" s="10">
        <v>18</v>
      </c>
      <c r="H164" s="10">
        <v>18</v>
      </c>
      <c r="I164" s="10">
        <v>18.11</v>
      </c>
      <c r="J164" s="4">
        <f>ROUND(H164/G164-1,4)</f>
        <v>0</v>
      </c>
      <c r="K164" s="4">
        <f>ROUND(I164/H164-1,4)</f>
        <v>6.1000000000000004E-3</v>
      </c>
    </row>
    <row r="165" spans="1:11" x14ac:dyDescent="0.25">
      <c r="A165" s="7" t="s">
        <v>327</v>
      </c>
      <c r="B165" s="9">
        <v>41.95</v>
      </c>
      <c r="C165" s="9">
        <v>42.2</v>
      </c>
      <c r="D165" s="9">
        <v>41.53</v>
      </c>
      <c r="F165" s="8" t="s">
        <v>111</v>
      </c>
      <c r="G165" s="10">
        <v>3.79</v>
      </c>
      <c r="H165" s="10">
        <v>3.77</v>
      </c>
      <c r="I165" s="10">
        <v>3.79</v>
      </c>
      <c r="J165" s="4">
        <f>ROUND(H165/G165-1,4)</f>
        <v>-5.3E-3</v>
      </c>
      <c r="K165" s="4">
        <f>ROUND(I165/H165-1,4)</f>
        <v>5.3E-3</v>
      </c>
    </row>
    <row r="166" spans="1:11" x14ac:dyDescent="0.25">
      <c r="A166" s="7" t="s">
        <v>329</v>
      </c>
      <c r="B166" s="9">
        <v>24.3</v>
      </c>
      <c r="C166" s="9">
        <v>24.99</v>
      </c>
      <c r="D166" s="9">
        <v>24.99</v>
      </c>
      <c r="F166" s="8" t="s">
        <v>507</v>
      </c>
      <c r="G166" s="10">
        <v>5.84</v>
      </c>
      <c r="H166" s="10">
        <v>5.97</v>
      </c>
      <c r="I166" s="10">
        <v>6</v>
      </c>
      <c r="J166" s="4">
        <f>ROUND(H166/G166-1,4)</f>
        <v>2.23E-2</v>
      </c>
      <c r="K166" s="4">
        <f>ROUND(I166/H166-1,4)</f>
        <v>5.0000000000000001E-3</v>
      </c>
    </row>
    <row r="167" spans="1:11" x14ac:dyDescent="0.25">
      <c r="A167" s="7" t="s">
        <v>331</v>
      </c>
      <c r="B167" s="9">
        <v>43.4</v>
      </c>
      <c r="C167" s="9">
        <v>43.4</v>
      </c>
      <c r="D167" s="9">
        <v>44.5</v>
      </c>
      <c r="F167" s="8" t="s">
        <v>39</v>
      </c>
      <c r="G167" s="10">
        <v>2.1</v>
      </c>
      <c r="H167" s="10">
        <v>2.08</v>
      </c>
      <c r="I167" s="10">
        <v>2.09</v>
      </c>
      <c r="J167" s="4">
        <f>ROUND(H167/G167-1,4)</f>
        <v>-9.4999999999999998E-3</v>
      </c>
      <c r="K167" s="4">
        <f>ROUND(I167/H167-1,4)</f>
        <v>4.7999999999999996E-3</v>
      </c>
    </row>
    <row r="168" spans="1:11" x14ac:dyDescent="0.25">
      <c r="A168" s="7" t="s">
        <v>333</v>
      </c>
      <c r="B168" s="9">
        <v>17.05</v>
      </c>
      <c r="C168" s="9">
        <v>16.95</v>
      </c>
      <c r="D168" s="9">
        <v>16.57</v>
      </c>
      <c r="F168" s="8" t="s">
        <v>593</v>
      </c>
      <c r="G168" s="10">
        <v>2.0699999999999998</v>
      </c>
      <c r="H168" s="10">
        <v>2.0699999999999998</v>
      </c>
      <c r="I168" s="10">
        <v>2.08</v>
      </c>
      <c r="J168" s="4">
        <f>ROUND(H168/G168-1,4)</f>
        <v>0</v>
      </c>
      <c r="K168" s="4">
        <f>ROUND(I168/H168-1,4)</f>
        <v>4.7999999999999996E-3</v>
      </c>
    </row>
    <row r="169" spans="1:11" x14ac:dyDescent="0.25">
      <c r="A169" s="7" t="s">
        <v>335</v>
      </c>
      <c r="B169" s="9">
        <v>30.5</v>
      </c>
      <c r="C169" s="9">
        <v>29.7</v>
      </c>
      <c r="D169" s="9">
        <v>30.65</v>
      </c>
      <c r="F169" s="8" t="s">
        <v>607</v>
      </c>
      <c r="G169" s="10">
        <v>41</v>
      </c>
      <c r="H169" s="10">
        <v>40.81</v>
      </c>
      <c r="I169" s="10">
        <v>41</v>
      </c>
      <c r="J169" s="4">
        <f>ROUND(H169/G169-1,4)</f>
        <v>-4.5999999999999999E-3</v>
      </c>
      <c r="K169" s="4">
        <f>ROUND(I169/H169-1,4)</f>
        <v>4.7000000000000002E-3</v>
      </c>
    </row>
    <row r="170" spans="1:11" x14ac:dyDescent="0.25">
      <c r="A170" s="7" t="s">
        <v>337</v>
      </c>
      <c r="B170" s="9">
        <v>1.51</v>
      </c>
      <c r="C170" s="9">
        <v>1.51</v>
      </c>
      <c r="D170" s="9">
        <v>1.51</v>
      </c>
      <c r="F170" s="8" t="s">
        <v>881</v>
      </c>
      <c r="G170" s="10">
        <v>2.38</v>
      </c>
      <c r="H170" s="10">
        <v>2.39</v>
      </c>
      <c r="I170" s="10">
        <v>2.4</v>
      </c>
      <c r="J170" s="4">
        <f>ROUND(H170/G170-1,4)</f>
        <v>4.1999999999999997E-3</v>
      </c>
      <c r="K170" s="4">
        <f>ROUND(I170/H170-1,4)</f>
        <v>4.1999999999999997E-3</v>
      </c>
    </row>
    <row r="171" spans="1:11" x14ac:dyDescent="0.25">
      <c r="A171" s="7" t="s">
        <v>339</v>
      </c>
      <c r="B171" s="9">
        <v>9.8000000000000007</v>
      </c>
      <c r="C171" s="9">
        <v>11.49</v>
      </c>
      <c r="D171" s="9">
        <v>11.3</v>
      </c>
      <c r="F171" s="8" t="s">
        <v>509</v>
      </c>
      <c r="G171" s="10">
        <v>7.5</v>
      </c>
      <c r="H171" s="10">
        <v>7.55</v>
      </c>
      <c r="I171" s="10">
        <v>7.58</v>
      </c>
      <c r="J171" s="4">
        <f>ROUND(H171/G171-1,4)</f>
        <v>6.7000000000000002E-3</v>
      </c>
      <c r="K171" s="4">
        <f>ROUND(I171/H171-1,4)</f>
        <v>4.0000000000000001E-3</v>
      </c>
    </row>
    <row r="172" spans="1:11" x14ac:dyDescent="0.25">
      <c r="A172" s="7" t="s">
        <v>341</v>
      </c>
      <c r="B172" s="9">
        <v>71.989999999999995</v>
      </c>
      <c r="C172" s="9">
        <v>71</v>
      </c>
      <c r="D172" s="9">
        <v>72</v>
      </c>
      <c r="F172" s="8" t="s">
        <v>675</v>
      </c>
      <c r="G172" s="10">
        <v>2.4700000000000002</v>
      </c>
      <c r="H172" s="10">
        <v>2.58</v>
      </c>
      <c r="I172" s="10">
        <v>2.59</v>
      </c>
      <c r="J172" s="4">
        <f>ROUND(H172/G172-1,4)</f>
        <v>4.4499999999999998E-2</v>
      </c>
      <c r="K172" s="4">
        <f>ROUND(I172/H172-1,4)</f>
        <v>3.8999999999999998E-3</v>
      </c>
    </row>
    <row r="173" spans="1:11" x14ac:dyDescent="0.25">
      <c r="A173" s="7" t="s">
        <v>343</v>
      </c>
      <c r="B173" s="9">
        <v>4.8</v>
      </c>
      <c r="C173" s="9">
        <v>4.95</v>
      </c>
      <c r="D173" s="9">
        <v>4.91</v>
      </c>
      <c r="F173" s="8" t="s">
        <v>841</v>
      </c>
      <c r="G173" s="10">
        <v>12.35</v>
      </c>
      <c r="H173" s="10">
        <v>12.7</v>
      </c>
      <c r="I173" s="10">
        <v>12.75</v>
      </c>
      <c r="J173" s="4">
        <f>ROUND(H173/G173-1,4)</f>
        <v>2.8299999999999999E-2</v>
      </c>
      <c r="K173" s="4">
        <f>ROUND(I173/H173-1,4)</f>
        <v>3.8999999999999998E-3</v>
      </c>
    </row>
    <row r="174" spans="1:11" x14ac:dyDescent="0.25">
      <c r="A174" s="7" t="s">
        <v>345</v>
      </c>
      <c r="B174" s="9">
        <v>103.5</v>
      </c>
      <c r="C174" s="9">
        <v>106.65</v>
      </c>
      <c r="D174" s="9">
        <v>108.8</v>
      </c>
      <c r="F174" s="8" t="s">
        <v>125</v>
      </c>
      <c r="G174" s="10">
        <v>2.81</v>
      </c>
      <c r="H174" s="10">
        <v>2.65</v>
      </c>
      <c r="I174" s="10">
        <v>2.66</v>
      </c>
      <c r="J174" s="4">
        <f>ROUND(H174/G174-1,4)</f>
        <v>-5.6899999999999999E-2</v>
      </c>
      <c r="K174" s="4">
        <f>ROUND(I174/H174-1,4)</f>
        <v>3.8E-3</v>
      </c>
    </row>
    <row r="175" spans="1:11" x14ac:dyDescent="0.25">
      <c r="A175" s="7" t="s">
        <v>347</v>
      </c>
      <c r="B175" s="9">
        <v>3.3</v>
      </c>
      <c r="C175" s="9">
        <v>3.3</v>
      </c>
      <c r="D175" s="9">
        <v>3.3</v>
      </c>
      <c r="F175" s="8" t="s">
        <v>379</v>
      </c>
      <c r="G175" s="10">
        <v>2.63</v>
      </c>
      <c r="H175" s="10">
        <v>2.61</v>
      </c>
      <c r="I175" s="10">
        <v>2.62</v>
      </c>
      <c r="J175" s="4">
        <f>ROUND(H175/G175-1,4)</f>
        <v>-7.6E-3</v>
      </c>
      <c r="K175" s="4">
        <f>ROUND(I175/H175-1,4)</f>
        <v>3.8E-3</v>
      </c>
    </row>
    <row r="176" spans="1:11" x14ac:dyDescent="0.25">
      <c r="A176" s="7" t="s">
        <v>349</v>
      </c>
      <c r="B176" s="9">
        <v>1.83</v>
      </c>
      <c r="C176" s="9">
        <v>1.89</v>
      </c>
      <c r="D176" s="9">
        <v>1.86</v>
      </c>
      <c r="F176" s="8" t="s">
        <v>19</v>
      </c>
      <c r="G176" s="10">
        <v>27.5</v>
      </c>
      <c r="H176" s="10">
        <v>27.51</v>
      </c>
      <c r="I176" s="10">
        <v>27.6</v>
      </c>
      <c r="J176" s="4">
        <f>ROUND(H176/G176-1,4)</f>
        <v>4.0000000000000002E-4</v>
      </c>
      <c r="K176" s="4">
        <f>ROUND(I176/H176-1,4)</f>
        <v>3.3E-3</v>
      </c>
    </row>
    <row r="177" spans="1:11" x14ac:dyDescent="0.25">
      <c r="A177" s="7" t="s">
        <v>351</v>
      </c>
      <c r="B177" s="9">
        <v>4.87</v>
      </c>
      <c r="C177" s="9">
        <v>5.03</v>
      </c>
      <c r="D177" s="9">
        <v>5</v>
      </c>
      <c r="F177" s="8" t="s">
        <v>359</v>
      </c>
      <c r="G177" s="10">
        <v>3</v>
      </c>
      <c r="H177" s="10">
        <v>3.07</v>
      </c>
      <c r="I177" s="10">
        <v>3.08</v>
      </c>
      <c r="J177" s="4">
        <f>ROUND(H177/G177-1,4)</f>
        <v>2.3300000000000001E-2</v>
      </c>
      <c r="K177" s="4">
        <f>ROUND(I177/H177-1,4)</f>
        <v>3.3E-3</v>
      </c>
    </row>
    <row r="178" spans="1:11" x14ac:dyDescent="0.25">
      <c r="A178" s="7" t="s">
        <v>353</v>
      </c>
      <c r="B178" s="9">
        <v>3.15</v>
      </c>
      <c r="C178" s="9">
        <v>3.29</v>
      </c>
      <c r="D178" s="9">
        <v>3.22</v>
      </c>
      <c r="F178" s="8" t="s">
        <v>389</v>
      </c>
      <c r="G178" s="10">
        <v>137.9</v>
      </c>
      <c r="H178" s="10">
        <v>136.05000000000001</v>
      </c>
      <c r="I178" s="10">
        <v>136.5</v>
      </c>
      <c r="J178" s="4">
        <f>ROUND(H178/G178-1,4)</f>
        <v>-1.34E-2</v>
      </c>
      <c r="K178" s="4">
        <f>ROUND(I178/H178-1,4)</f>
        <v>3.3E-3</v>
      </c>
    </row>
    <row r="179" spans="1:11" x14ac:dyDescent="0.25">
      <c r="A179" s="7" t="s">
        <v>355</v>
      </c>
      <c r="B179" s="9">
        <v>5.01</v>
      </c>
      <c r="C179" s="9">
        <v>5.14</v>
      </c>
      <c r="D179" s="9">
        <v>5.12</v>
      </c>
      <c r="F179" s="8" t="s">
        <v>655</v>
      </c>
      <c r="G179" s="10">
        <v>29.99</v>
      </c>
      <c r="H179" s="10">
        <v>29.89</v>
      </c>
      <c r="I179" s="10">
        <v>29.99</v>
      </c>
      <c r="J179" s="4">
        <f>ROUND(H179/G179-1,4)</f>
        <v>-3.3E-3</v>
      </c>
      <c r="K179" s="4">
        <f>ROUND(I179/H179-1,4)</f>
        <v>3.3E-3</v>
      </c>
    </row>
    <row r="180" spans="1:11" x14ac:dyDescent="0.25">
      <c r="A180" s="7" t="s">
        <v>357</v>
      </c>
      <c r="B180" s="9">
        <v>31.24</v>
      </c>
      <c r="C180" s="9">
        <v>31.28</v>
      </c>
      <c r="D180" s="9">
        <v>32.15</v>
      </c>
      <c r="F180" s="8" t="s">
        <v>471</v>
      </c>
      <c r="G180" s="10">
        <v>9.3800000000000008</v>
      </c>
      <c r="H180" s="10">
        <v>9.2799999999999994</v>
      </c>
      <c r="I180" s="10">
        <v>9.31</v>
      </c>
      <c r="J180" s="4">
        <f>ROUND(H180/G180-1,4)</f>
        <v>-1.0699999999999999E-2</v>
      </c>
      <c r="K180" s="4">
        <f>ROUND(I180/H180-1,4)</f>
        <v>3.2000000000000002E-3</v>
      </c>
    </row>
    <row r="181" spans="1:11" x14ac:dyDescent="0.25">
      <c r="A181" s="7" t="s">
        <v>359</v>
      </c>
      <c r="B181" s="9">
        <v>3</v>
      </c>
      <c r="C181" s="9">
        <v>3.07</v>
      </c>
      <c r="D181" s="9">
        <v>3.08</v>
      </c>
      <c r="F181" s="8" t="s">
        <v>129</v>
      </c>
      <c r="G181" s="10">
        <v>99.4</v>
      </c>
      <c r="H181" s="10">
        <v>98.7</v>
      </c>
      <c r="I181" s="10">
        <v>99</v>
      </c>
      <c r="J181" s="4">
        <f>ROUND(H181/G181-1,4)</f>
        <v>-7.0000000000000001E-3</v>
      </c>
      <c r="K181" s="4">
        <f>ROUND(I181/H181-1,4)</f>
        <v>3.0000000000000001E-3</v>
      </c>
    </row>
    <row r="182" spans="1:11" x14ac:dyDescent="0.25">
      <c r="A182" s="7" t="s">
        <v>361</v>
      </c>
      <c r="B182" s="9">
        <v>0.02</v>
      </c>
      <c r="C182" s="9">
        <v>0.02</v>
      </c>
      <c r="D182" s="9">
        <v>0.02</v>
      </c>
      <c r="F182" s="8" t="s">
        <v>121</v>
      </c>
      <c r="G182" s="10">
        <v>3.49</v>
      </c>
      <c r="H182" s="10">
        <v>3.49</v>
      </c>
      <c r="I182" s="10">
        <v>3.5</v>
      </c>
      <c r="J182" s="4">
        <f>ROUND(H182/G182-1,4)</f>
        <v>0</v>
      </c>
      <c r="K182" s="4">
        <f>ROUND(I182/H182-1,4)</f>
        <v>2.8999999999999998E-3</v>
      </c>
    </row>
    <row r="183" spans="1:11" x14ac:dyDescent="0.25">
      <c r="A183" s="7" t="s">
        <v>363</v>
      </c>
      <c r="B183" s="9">
        <v>0.1</v>
      </c>
      <c r="C183" s="9">
        <v>0.11</v>
      </c>
      <c r="D183" s="9">
        <v>0.13</v>
      </c>
      <c r="F183" s="8" t="s">
        <v>325</v>
      </c>
      <c r="G183" s="10">
        <v>6.89</v>
      </c>
      <c r="H183" s="10">
        <v>6.83</v>
      </c>
      <c r="I183" s="10">
        <v>6.85</v>
      </c>
      <c r="J183" s="4">
        <f>ROUND(H183/G183-1,4)</f>
        <v>-8.6999999999999994E-3</v>
      </c>
      <c r="K183" s="4">
        <f>ROUND(I183/H183-1,4)</f>
        <v>2.8999999999999998E-3</v>
      </c>
    </row>
    <row r="184" spans="1:11" x14ac:dyDescent="0.25">
      <c r="A184" s="7" t="s">
        <v>365</v>
      </c>
      <c r="B184" s="9">
        <v>1.0900000000000001</v>
      </c>
      <c r="C184" s="9">
        <v>1.1000000000000001</v>
      </c>
      <c r="D184" s="9">
        <v>1.1000000000000001</v>
      </c>
      <c r="F184" s="8" t="s">
        <v>465</v>
      </c>
      <c r="G184" s="10">
        <v>10.73</v>
      </c>
      <c r="H184" s="10">
        <v>10.79</v>
      </c>
      <c r="I184" s="10">
        <v>10.82</v>
      </c>
      <c r="J184" s="4">
        <f>ROUND(H184/G184-1,4)</f>
        <v>5.5999999999999999E-3</v>
      </c>
      <c r="K184" s="4">
        <f>ROUND(I184/H184-1,4)</f>
        <v>2.8E-3</v>
      </c>
    </row>
    <row r="185" spans="1:11" x14ac:dyDescent="0.25">
      <c r="A185" s="7" t="s">
        <v>367</v>
      </c>
      <c r="B185" s="9">
        <v>0.99</v>
      </c>
      <c r="C185" s="9">
        <v>0.98</v>
      </c>
      <c r="D185" s="9">
        <v>0.98</v>
      </c>
      <c r="F185" s="8" t="s">
        <v>651</v>
      </c>
      <c r="G185" s="10">
        <v>87.39</v>
      </c>
      <c r="H185" s="10">
        <v>85.32</v>
      </c>
      <c r="I185" s="10">
        <v>85.56</v>
      </c>
      <c r="J185" s="4">
        <f>ROUND(H185/G185-1,4)</f>
        <v>-2.3699999999999999E-2</v>
      </c>
      <c r="K185" s="4">
        <f>ROUND(I185/H185-1,4)</f>
        <v>2.8E-3</v>
      </c>
    </row>
    <row r="186" spans="1:11" x14ac:dyDescent="0.25">
      <c r="A186" s="7" t="s">
        <v>369</v>
      </c>
      <c r="B186" s="9">
        <v>9.01</v>
      </c>
      <c r="C186" s="9">
        <v>9</v>
      </c>
      <c r="D186" s="9">
        <v>9</v>
      </c>
      <c r="F186" s="8" t="s">
        <v>835</v>
      </c>
      <c r="G186" s="10">
        <v>3.97</v>
      </c>
      <c r="H186" s="10">
        <v>4.0599999999999996</v>
      </c>
      <c r="I186" s="10">
        <v>4.07</v>
      </c>
      <c r="J186" s="4">
        <f>ROUND(H186/G186-1,4)</f>
        <v>2.2700000000000001E-2</v>
      </c>
      <c r="K186" s="4">
        <f>ROUND(I186/H186-1,4)</f>
        <v>2.5000000000000001E-3</v>
      </c>
    </row>
    <row r="187" spans="1:11" x14ac:dyDescent="0.25">
      <c r="A187" s="7" t="s">
        <v>371</v>
      </c>
      <c r="B187" s="9">
        <v>5.9</v>
      </c>
      <c r="C187" s="9">
        <v>5.8</v>
      </c>
      <c r="D187" s="9">
        <v>5.8</v>
      </c>
      <c r="F187" s="8" t="s">
        <v>273</v>
      </c>
      <c r="G187" s="10">
        <v>4.12</v>
      </c>
      <c r="H187" s="10">
        <v>4.13</v>
      </c>
      <c r="I187" s="10">
        <v>4.1399999999999997</v>
      </c>
      <c r="J187" s="4">
        <f>ROUND(H187/G187-1,4)</f>
        <v>2.3999999999999998E-3</v>
      </c>
      <c r="K187" s="4">
        <f>ROUND(I187/H187-1,4)</f>
        <v>2.3999999999999998E-3</v>
      </c>
    </row>
    <row r="188" spans="1:11" x14ac:dyDescent="0.25">
      <c r="A188" s="7" t="s">
        <v>373</v>
      </c>
      <c r="B188" s="9">
        <v>2.1</v>
      </c>
      <c r="C188" s="9">
        <v>2.2000000000000002</v>
      </c>
      <c r="D188" s="9">
        <v>2.29</v>
      </c>
      <c r="F188" s="8" t="s">
        <v>673</v>
      </c>
      <c r="G188" s="10">
        <v>88.4</v>
      </c>
      <c r="H188" s="10">
        <v>88</v>
      </c>
      <c r="I188" s="10">
        <v>88.2</v>
      </c>
      <c r="J188" s="4">
        <f>ROUND(H188/G188-1,4)</f>
        <v>-4.4999999999999997E-3</v>
      </c>
      <c r="K188" s="4">
        <f>ROUND(I188/H188-1,4)</f>
        <v>2.3E-3</v>
      </c>
    </row>
    <row r="189" spans="1:11" x14ac:dyDescent="0.25">
      <c r="A189" s="7" t="s">
        <v>375</v>
      </c>
      <c r="B189" s="9">
        <v>29.9</v>
      </c>
      <c r="C189" s="9">
        <v>29.9</v>
      </c>
      <c r="D189" s="9">
        <v>29.9</v>
      </c>
      <c r="F189" s="8" t="s">
        <v>127</v>
      </c>
      <c r="G189" s="10">
        <v>61</v>
      </c>
      <c r="H189" s="10">
        <v>61.5</v>
      </c>
      <c r="I189" s="10">
        <v>61.6</v>
      </c>
      <c r="J189" s="4">
        <f>ROUND(H189/G189-1,4)</f>
        <v>8.2000000000000007E-3</v>
      </c>
      <c r="K189" s="4">
        <f>ROUND(I189/H189-1,4)</f>
        <v>1.6000000000000001E-3</v>
      </c>
    </row>
    <row r="190" spans="1:11" x14ac:dyDescent="0.25">
      <c r="A190" s="7" t="s">
        <v>377</v>
      </c>
      <c r="B190" s="9">
        <v>1.56</v>
      </c>
      <c r="C190" s="9">
        <v>1.54</v>
      </c>
      <c r="D190" s="9">
        <v>1.54</v>
      </c>
      <c r="F190" s="8" t="s">
        <v>313</v>
      </c>
      <c r="G190" s="10">
        <v>18.73</v>
      </c>
      <c r="H190" s="10">
        <v>18.73</v>
      </c>
      <c r="I190" s="10">
        <v>18.760000000000002</v>
      </c>
      <c r="J190" s="4">
        <f>ROUND(H190/G190-1,4)</f>
        <v>0</v>
      </c>
      <c r="K190" s="4">
        <f>ROUND(I190/H190-1,4)</f>
        <v>1.6000000000000001E-3</v>
      </c>
    </row>
    <row r="191" spans="1:11" x14ac:dyDescent="0.25">
      <c r="A191" s="7" t="s">
        <v>379</v>
      </c>
      <c r="B191" s="9">
        <v>2.63</v>
      </c>
      <c r="C191" s="9">
        <v>2.61</v>
      </c>
      <c r="D191" s="9">
        <v>2.62</v>
      </c>
      <c r="F191" s="8" t="s">
        <v>227</v>
      </c>
      <c r="G191" s="10">
        <v>7.25</v>
      </c>
      <c r="H191" s="10">
        <v>7.17</v>
      </c>
      <c r="I191" s="10">
        <v>7.18</v>
      </c>
      <c r="J191" s="4">
        <f>ROUND(H191/G191-1,4)</f>
        <v>-1.0999999999999999E-2</v>
      </c>
      <c r="K191" s="4">
        <f>ROUND(I191/H191-1,4)</f>
        <v>1.4E-3</v>
      </c>
    </row>
    <row r="192" spans="1:11" x14ac:dyDescent="0.25">
      <c r="A192" s="7" t="s">
        <v>381</v>
      </c>
      <c r="B192" s="9">
        <v>2.2400000000000002</v>
      </c>
      <c r="C192" s="9">
        <v>2.25</v>
      </c>
      <c r="D192" s="9">
        <v>2.27</v>
      </c>
      <c r="F192" s="8" t="s">
        <v>877</v>
      </c>
      <c r="G192" s="10">
        <v>8.59</v>
      </c>
      <c r="H192" s="10">
        <v>8.59</v>
      </c>
      <c r="I192" s="10">
        <v>8.6</v>
      </c>
      <c r="J192" s="4">
        <f>ROUND(H192/G192-1,4)</f>
        <v>0</v>
      </c>
      <c r="K192" s="4">
        <f>ROUND(I192/H192-1,4)</f>
        <v>1.1999999999999999E-3</v>
      </c>
    </row>
    <row r="193" spans="1:11" x14ac:dyDescent="0.25">
      <c r="A193" s="7" t="s">
        <v>383</v>
      </c>
      <c r="B193" s="9">
        <v>1.73</v>
      </c>
      <c r="C193" s="9">
        <v>1.73</v>
      </c>
      <c r="D193" s="9">
        <v>1.76</v>
      </c>
      <c r="F193" s="8" t="s">
        <v>55</v>
      </c>
      <c r="G193" s="10">
        <v>35.479999999999997</v>
      </c>
      <c r="H193" s="10">
        <v>35.17</v>
      </c>
      <c r="I193" s="10">
        <v>35.21</v>
      </c>
      <c r="J193" s="4">
        <f>ROUND(H193/G193-1,4)</f>
        <v>-8.6999999999999994E-3</v>
      </c>
      <c r="K193" s="4">
        <f>ROUND(I193/H193-1,4)</f>
        <v>1.1000000000000001E-3</v>
      </c>
    </row>
    <row r="194" spans="1:11" x14ac:dyDescent="0.25">
      <c r="A194" s="7" t="s">
        <v>385</v>
      </c>
      <c r="B194" s="9">
        <v>0.76</v>
      </c>
      <c r="C194" s="9">
        <v>0.77</v>
      </c>
      <c r="D194" s="9">
        <v>0.8</v>
      </c>
      <c r="F194" s="8" t="s">
        <v>213</v>
      </c>
      <c r="G194" s="10">
        <v>48.1</v>
      </c>
      <c r="H194" s="10">
        <v>46.65</v>
      </c>
      <c r="I194" s="10">
        <v>46.7</v>
      </c>
      <c r="J194" s="4">
        <f>ROUND(H194/G194-1,4)</f>
        <v>-3.0099999999999998E-2</v>
      </c>
      <c r="K194" s="4">
        <f>ROUND(I194/H194-1,4)</f>
        <v>1.1000000000000001E-3</v>
      </c>
    </row>
    <row r="195" spans="1:11" x14ac:dyDescent="0.25">
      <c r="A195" s="7" t="s">
        <v>387</v>
      </c>
      <c r="B195" s="9">
        <v>56.85</v>
      </c>
      <c r="C195" s="9">
        <v>56.85</v>
      </c>
      <c r="D195" s="9">
        <v>56.85</v>
      </c>
      <c r="F195" s="8" t="s">
        <v>399</v>
      </c>
      <c r="G195" s="10">
        <v>18.440000000000001</v>
      </c>
      <c r="H195" s="10">
        <v>18.649999999999999</v>
      </c>
      <c r="I195" s="10">
        <v>18.670000000000002</v>
      </c>
      <c r="J195" s="4">
        <f>ROUND(H195/G195-1,4)</f>
        <v>1.14E-2</v>
      </c>
      <c r="K195" s="4">
        <f>ROUND(I195/H195-1,4)</f>
        <v>1.1000000000000001E-3</v>
      </c>
    </row>
    <row r="196" spans="1:11" x14ac:dyDescent="0.25">
      <c r="A196" s="7" t="s">
        <v>389</v>
      </c>
      <c r="B196" s="9">
        <v>137.9</v>
      </c>
      <c r="C196" s="9">
        <v>136.05000000000001</v>
      </c>
      <c r="D196" s="9">
        <v>136.5</v>
      </c>
      <c r="F196" s="8" t="s">
        <v>601</v>
      </c>
      <c r="G196" s="10">
        <v>10</v>
      </c>
      <c r="H196" s="10">
        <v>9.98</v>
      </c>
      <c r="I196" s="10">
        <v>9.99</v>
      </c>
      <c r="J196" s="4">
        <f>ROUND(H196/G196-1,4)</f>
        <v>-2E-3</v>
      </c>
      <c r="K196" s="4">
        <f>ROUND(I196/H196-1,4)</f>
        <v>1E-3</v>
      </c>
    </row>
    <row r="197" spans="1:11" x14ac:dyDescent="0.25">
      <c r="A197" s="7" t="s">
        <v>391</v>
      </c>
      <c r="B197" s="9">
        <v>3.5</v>
      </c>
      <c r="C197" s="9">
        <v>3.46</v>
      </c>
      <c r="D197" s="9">
        <v>3.46</v>
      </c>
      <c r="F197" s="8" t="s">
        <v>479</v>
      </c>
      <c r="G197" s="10">
        <v>115</v>
      </c>
      <c r="H197" s="10">
        <v>112.9</v>
      </c>
      <c r="I197" s="10">
        <v>113</v>
      </c>
      <c r="J197" s="4">
        <f>ROUND(H197/G197-1,4)</f>
        <v>-1.83E-2</v>
      </c>
      <c r="K197" s="4">
        <f>ROUND(I197/H197-1,4)</f>
        <v>8.9999999999999998E-4</v>
      </c>
    </row>
    <row r="198" spans="1:11" x14ac:dyDescent="0.25">
      <c r="A198" s="7" t="s">
        <v>393</v>
      </c>
      <c r="B198" s="9">
        <v>16.14</v>
      </c>
      <c r="C198" s="9">
        <v>16.399999999999999</v>
      </c>
      <c r="D198" s="9">
        <v>16.22</v>
      </c>
      <c r="F198" s="8" t="s">
        <v>63</v>
      </c>
      <c r="G198" s="10">
        <v>14.55</v>
      </c>
      <c r="H198" s="10">
        <v>14.89</v>
      </c>
      <c r="I198" s="10">
        <v>14.9</v>
      </c>
      <c r="J198" s="4">
        <f>ROUND(H198/G198-1,4)</f>
        <v>2.3400000000000001E-2</v>
      </c>
      <c r="K198" s="4">
        <f>ROUND(I198/H198-1,4)</f>
        <v>6.9999999999999999E-4</v>
      </c>
    </row>
    <row r="199" spans="1:11" x14ac:dyDescent="0.25">
      <c r="A199" s="7" t="s">
        <v>395</v>
      </c>
      <c r="B199" s="9">
        <v>12.97</v>
      </c>
      <c r="C199" s="9">
        <v>13</v>
      </c>
      <c r="D199" s="9">
        <v>13</v>
      </c>
      <c r="F199" s="8" t="s">
        <v>717</v>
      </c>
      <c r="G199" s="10">
        <v>23.75</v>
      </c>
      <c r="H199" s="10">
        <v>23.99</v>
      </c>
      <c r="I199" s="10">
        <v>24</v>
      </c>
      <c r="J199" s="4">
        <f>ROUND(H199/G199-1,4)</f>
        <v>1.01E-2</v>
      </c>
      <c r="K199" s="4">
        <f>ROUND(I199/H199-1,4)</f>
        <v>4.0000000000000002E-4</v>
      </c>
    </row>
    <row r="200" spans="1:11" x14ac:dyDescent="0.25">
      <c r="A200" s="7" t="s">
        <v>397</v>
      </c>
      <c r="B200" s="9">
        <v>159.94999999999999</v>
      </c>
      <c r="C200" s="9">
        <v>167</v>
      </c>
      <c r="D200" s="9">
        <v>175.5</v>
      </c>
      <c r="F200" s="8" t="s">
        <v>9</v>
      </c>
      <c r="G200" s="10">
        <v>0.79</v>
      </c>
      <c r="H200" s="10">
        <v>0.79</v>
      </c>
      <c r="I200" s="10">
        <v>0.79</v>
      </c>
      <c r="J200" s="4">
        <f>ROUND(H200/G200-1,4)</f>
        <v>0</v>
      </c>
      <c r="K200" s="4">
        <f>ROUND(I200/H200-1,4)</f>
        <v>0</v>
      </c>
    </row>
    <row r="201" spans="1:11" x14ac:dyDescent="0.25">
      <c r="A201" s="7" t="s">
        <v>399</v>
      </c>
      <c r="B201" s="9">
        <v>18.440000000000001</v>
      </c>
      <c r="C201" s="9">
        <v>18.649999999999999</v>
      </c>
      <c r="D201" s="9">
        <v>18.670000000000002</v>
      </c>
      <c r="F201" s="8" t="s">
        <v>15</v>
      </c>
      <c r="G201" s="10">
        <v>0.3</v>
      </c>
      <c r="H201" s="10">
        <v>0.3</v>
      </c>
      <c r="I201" s="10">
        <v>0.3</v>
      </c>
      <c r="J201" s="4">
        <f>ROUND(H201/G201-1,4)</f>
        <v>0</v>
      </c>
      <c r="K201" s="4">
        <f>ROUND(I201/H201-1,4)</f>
        <v>0</v>
      </c>
    </row>
    <row r="202" spans="1:11" x14ac:dyDescent="0.25">
      <c r="A202" s="7" t="s">
        <v>401</v>
      </c>
      <c r="B202" s="9">
        <v>0.92</v>
      </c>
      <c r="C202" s="9">
        <v>0.93</v>
      </c>
      <c r="D202" s="9">
        <v>0.9</v>
      </c>
      <c r="F202" s="8" t="s">
        <v>25</v>
      </c>
      <c r="G202" s="10">
        <v>0.01</v>
      </c>
      <c r="H202" s="10">
        <v>0.01</v>
      </c>
      <c r="I202" s="10">
        <v>0.01</v>
      </c>
      <c r="J202" s="4">
        <f>ROUND(H202/G202-1,4)</f>
        <v>0</v>
      </c>
      <c r="K202" s="4">
        <f>ROUND(I202/H202-1,4)</f>
        <v>0</v>
      </c>
    </row>
    <row r="203" spans="1:11" x14ac:dyDescent="0.25">
      <c r="A203" s="7" t="s">
        <v>403</v>
      </c>
      <c r="B203" s="9">
        <v>204</v>
      </c>
      <c r="C203" s="9">
        <v>206</v>
      </c>
      <c r="D203" s="9">
        <v>212.95</v>
      </c>
      <c r="F203" s="8" t="s">
        <v>31</v>
      </c>
      <c r="G203" s="10">
        <v>1</v>
      </c>
      <c r="H203" s="10">
        <v>1</v>
      </c>
      <c r="I203" s="10">
        <v>1</v>
      </c>
      <c r="J203" s="4">
        <f>ROUND(H203/G203-1,4)</f>
        <v>0</v>
      </c>
      <c r="K203" s="4">
        <f>ROUND(I203/H203-1,4)</f>
        <v>0</v>
      </c>
    </row>
    <row r="204" spans="1:11" x14ac:dyDescent="0.25">
      <c r="A204" s="7" t="s">
        <v>405</v>
      </c>
      <c r="B204" s="9">
        <v>4</v>
      </c>
      <c r="C204" s="9">
        <v>4</v>
      </c>
      <c r="D204" s="9">
        <v>4.24</v>
      </c>
      <c r="F204" s="8" t="s">
        <v>41</v>
      </c>
      <c r="G204" s="10">
        <v>0.64</v>
      </c>
      <c r="H204" s="10">
        <v>0.64</v>
      </c>
      <c r="I204" s="10">
        <v>0.64</v>
      </c>
      <c r="J204" s="4">
        <f>ROUND(H204/G204-1,4)</f>
        <v>0</v>
      </c>
      <c r="K204" s="4">
        <f>ROUND(I204/H204-1,4)</f>
        <v>0</v>
      </c>
    </row>
    <row r="205" spans="1:11" x14ac:dyDescent="0.25">
      <c r="A205" s="7" t="s">
        <v>407</v>
      </c>
      <c r="B205" s="9">
        <v>1.06</v>
      </c>
      <c r="C205" s="9">
        <v>1.06</v>
      </c>
      <c r="D205" s="9">
        <v>1.06</v>
      </c>
      <c r="F205" s="8" t="s">
        <v>43</v>
      </c>
      <c r="G205" s="10">
        <v>9</v>
      </c>
      <c r="H205" s="10">
        <v>9.1</v>
      </c>
      <c r="I205" s="10">
        <v>9.1</v>
      </c>
      <c r="J205" s="4">
        <f>ROUND(H205/G205-1,4)</f>
        <v>1.11E-2</v>
      </c>
      <c r="K205" s="4">
        <f>ROUND(I205/H205-1,4)</f>
        <v>0</v>
      </c>
    </row>
    <row r="206" spans="1:11" x14ac:dyDescent="0.25">
      <c r="A206" s="7" t="s">
        <v>409</v>
      </c>
      <c r="B206" s="9">
        <v>9.0500000000000007</v>
      </c>
      <c r="C206" s="9">
        <v>9.0500000000000007</v>
      </c>
      <c r="D206" s="9">
        <v>9.0500000000000007</v>
      </c>
      <c r="F206" s="8" t="s">
        <v>47</v>
      </c>
      <c r="G206" s="10">
        <v>8.06</v>
      </c>
      <c r="H206" s="10">
        <v>8.02</v>
      </c>
      <c r="I206" s="10">
        <v>8.02</v>
      </c>
      <c r="J206" s="4">
        <f>ROUND(H206/G206-1,4)</f>
        <v>-5.0000000000000001E-3</v>
      </c>
      <c r="K206" s="4">
        <f>ROUND(I206/H206-1,4)</f>
        <v>0</v>
      </c>
    </row>
    <row r="207" spans="1:11" x14ac:dyDescent="0.25">
      <c r="A207" s="7" t="s">
        <v>411</v>
      </c>
      <c r="B207" s="9">
        <v>0.08</v>
      </c>
      <c r="C207" s="9">
        <v>0.1</v>
      </c>
      <c r="D207" s="9">
        <v>0.11</v>
      </c>
      <c r="F207" s="8" t="s">
        <v>51</v>
      </c>
      <c r="G207" s="10">
        <v>0.26</v>
      </c>
      <c r="H207" s="10">
        <v>0.26</v>
      </c>
      <c r="I207" s="10">
        <v>0.26</v>
      </c>
      <c r="J207" s="4">
        <f>ROUND(H207/G207-1,4)</f>
        <v>0</v>
      </c>
      <c r="K207" s="4">
        <f>ROUND(I207/H207-1,4)</f>
        <v>0</v>
      </c>
    </row>
    <row r="208" spans="1:11" x14ac:dyDescent="0.25">
      <c r="A208" s="7" t="s">
        <v>413</v>
      </c>
      <c r="B208" s="9">
        <v>2.2000000000000002</v>
      </c>
      <c r="C208" s="9">
        <v>2.2000000000000002</v>
      </c>
      <c r="D208" s="9">
        <v>2.2000000000000002</v>
      </c>
      <c r="F208" s="8" t="s">
        <v>53</v>
      </c>
      <c r="G208" s="10">
        <v>104.5</v>
      </c>
      <c r="H208" s="10">
        <v>108</v>
      </c>
      <c r="I208" s="10">
        <v>108</v>
      </c>
      <c r="J208" s="4">
        <f>ROUND(H208/G208-1,4)</f>
        <v>3.3500000000000002E-2</v>
      </c>
      <c r="K208" s="4">
        <f>ROUND(I208/H208-1,4)</f>
        <v>0</v>
      </c>
    </row>
    <row r="209" spans="1:11" x14ac:dyDescent="0.25">
      <c r="A209" s="7" t="s">
        <v>415</v>
      </c>
      <c r="B209" s="9">
        <v>4.07</v>
      </c>
      <c r="C209" s="9">
        <v>4.0199999999999996</v>
      </c>
      <c r="D209" s="9">
        <v>4.0199999999999996</v>
      </c>
      <c r="F209" s="8" t="s">
        <v>61</v>
      </c>
      <c r="G209" s="10">
        <v>1.47</v>
      </c>
      <c r="H209" s="10">
        <v>1.47</v>
      </c>
      <c r="I209" s="10">
        <v>1.47</v>
      </c>
      <c r="J209" s="4">
        <f>ROUND(H209/G209-1,4)</f>
        <v>0</v>
      </c>
      <c r="K209" s="4">
        <f>ROUND(I209/H209-1,4)</f>
        <v>0</v>
      </c>
    </row>
    <row r="210" spans="1:11" x14ac:dyDescent="0.25">
      <c r="A210" s="7" t="s">
        <v>417</v>
      </c>
      <c r="B210" s="9">
        <v>0.83</v>
      </c>
      <c r="C210" s="9">
        <v>0.85</v>
      </c>
      <c r="D210" s="9">
        <v>0.85</v>
      </c>
      <c r="F210" s="8" t="s">
        <v>71</v>
      </c>
      <c r="G210" s="10">
        <v>8.3000000000000007</v>
      </c>
      <c r="H210" s="10">
        <v>8.3000000000000007</v>
      </c>
      <c r="I210" s="10">
        <v>8.3000000000000007</v>
      </c>
      <c r="J210" s="4">
        <f>ROUND(H210/G210-1,4)</f>
        <v>0</v>
      </c>
      <c r="K210" s="4">
        <f>ROUND(I210/H210-1,4)</f>
        <v>0</v>
      </c>
    </row>
    <row r="211" spans="1:11" x14ac:dyDescent="0.25">
      <c r="A211" s="7" t="s">
        <v>419</v>
      </c>
      <c r="B211" s="9">
        <v>3.34</v>
      </c>
      <c r="C211" s="9">
        <v>3.34</v>
      </c>
      <c r="D211" s="9">
        <v>3.34</v>
      </c>
      <c r="F211" s="8" t="s">
        <v>73</v>
      </c>
      <c r="G211" s="10">
        <v>15.56</v>
      </c>
      <c r="H211" s="10">
        <v>16.02</v>
      </c>
      <c r="I211" s="10">
        <v>16.02</v>
      </c>
      <c r="J211" s="4">
        <f>ROUND(H211/G211-1,4)</f>
        <v>2.9600000000000001E-2</v>
      </c>
      <c r="K211" s="4">
        <f>ROUND(I211/H211-1,4)</f>
        <v>0</v>
      </c>
    </row>
    <row r="212" spans="1:11" x14ac:dyDescent="0.25">
      <c r="A212" s="7" t="s">
        <v>421</v>
      </c>
      <c r="B212" s="9">
        <v>1.62</v>
      </c>
      <c r="C212" s="9">
        <v>1.61</v>
      </c>
      <c r="D212" s="9">
        <v>1.61</v>
      </c>
      <c r="F212" s="8" t="s">
        <v>83</v>
      </c>
      <c r="G212" s="10">
        <v>1.04</v>
      </c>
      <c r="H212" s="10">
        <v>1.05</v>
      </c>
      <c r="I212" s="10">
        <v>1.05</v>
      </c>
      <c r="J212" s="4">
        <f>ROUND(H212/G212-1,4)</f>
        <v>9.5999999999999992E-3</v>
      </c>
      <c r="K212" s="4">
        <f>ROUND(I212/H212-1,4)</f>
        <v>0</v>
      </c>
    </row>
    <row r="213" spans="1:11" x14ac:dyDescent="0.25">
      <c r="A213" s="7" t="s">
        <v>423</v>
      </c>
      <c r="B213" s="9">
        <v>5</v>
      </c>
      <c r="C213" s="9">
        <v>4.95</v>
      </c>
      <c r="D213" s="9">
        <v>5</v>
      </c>
      <c r="F213" s="8" t="s">
        <v>87</v>
      </c>
      <c r="G213" s="10">
        <v>3.13</v>
      </c>
      <c r="H213" s="10">
        <v>3.23</v>
      </c>
      <c r="I213" s="10">
        <v>3.23</v>
      </c>
      <c r="J213" s="4">
        <f>ROUND(H213/G213-1,4)</f>
        <v>3.1899999999999998E-2</v>
      </c>
      <c r="K213" s="4">
        <f>ROUND(I213/H213-1,4)</f>
        <v>0</v>
      </c>
    </row>
    <row r="214" spans="1:11" x14ac:dyDescent="0.25">
      <c r="A214" s="7" t="s">
        <v>425</v>
      </c>
      <c r="B214" s="9">
        <v>1.93</v>
      </c>
      <c r="C214" s="9">
        <v>1.93</v>
      </c>
      <c r="D214" s="9">
        <v>1.86</v>
      </c>
      <c r="F214" s="8" t="s">
        <v>99</v>
      </c>
      <c r="G214" s="10">
        <v>2.77</v>
      </c>
      <c r="H214" s="10">
        <v>2.77</v>
      </c>
      <c r="I214" s="10">
        <v>2.77</v>
      </c>
      <c r="J214" s="4">
        <f>ROUND(H214/G214-1,4)</f>
        <v>0</v>
      </c>
      <c r="K214" s="4">
        <f>ROUND(I214/H214-1,4)</f>
        <v>0</v>
      </c>
    </row>
    <row r="215" spans="1:11" x14ac:dyDescent="0.25">
      <c r="A215" s="7" t="s">
        <v>427</v>
      </c>
      <c r="B215" s="9">
        <v>22</v>
      </c>
      <c r="C215" s="9">
        <v>20</v>
      </c>
      <c r="D215" s="9">
        <v>21</v>
      </c>
      <c r="F215" s="8" t="s">
        <v>107</v>
      </c>
      <c r="G215" s="10">
        <v>12.3</v>
      </c>
      <c r="H215" s="10">
        <v>13</v>
      </c>
      <c r="I215" s="10">
        <v>13</v>
      </c>
      <c r="J215" s="4">
        <f>ROUND(H215/G215-1,4)</f>
        <v>5.6899999999999999E-2</v>
      </c>
      <c r="K215" s="4">
        <f>ROUND(I215/H215-1,4)</f>
        <v>0</v>
      </c>
    </row>
    <row r="216" spans="1:11" x14ac:dyDescent="0.25">
      <c r="A216" s="7" t="s">
        <v>429</v>
      </c>
      <c r="B216" s="9">
        <v>20.89</v>
      </c>
      <c r="C216" s="9">
        <v>21.35</v>
      </c>
      <c r="D216" s="9">
        <v>20.399999999999999</v>
      </c>
      <c r="F216" s="8" t="s">
        <v>113</v>
      </c>
      <c r="G216" s="10">
        <v>27.9</v>
      </c>
      <c r="H216" s="10">
        <v>27.9</v>
      </c>
      <c r="I216" s="10">
        <v>27.9</v>
      </c>
      <c r="J216" s="4">
        <f>ROUND(H216/G216-1,4)</f>
        <v>0</v>
      </c>
      <c r="K216" s="4">
        <f>ROUND(I216/H216-1,4)</f>
        <v>0</v>
      </c>
    </row>
    <row r="217" spans="1:11" x14ac:dyDescent="0.25">
      <c r="A217" s="7" t="s">
        <v>431</v>
      </c>
      <c r="B217" s="9">
        <v>0.28999999999999998</v>
      </c>
      <c r="C217" s="9">
        <v>0.28999999999999998</v>
      </c>
      <c r="D217" s="9">
        <v>0.3</v>
      </c>
      <c r="F217" s="8" t="s">
        <v>117</v>
      </c>
      <c r="G217" s="10">
        <v>79.95</v>
      </c>
      <c r="H217" s="10">
        <v>79.95</v>
      </c>
      <c r="I217" s="10">
        <v>79.95</v>
      </c>
      <c r="J217" s="4">
        <f>ROUND(H217/G217-1,4)</f>
        <v>0</v>
      </c>
      <c r="K217" s="4">
        <f>ROUND(I217/H217-1,4)</f>
        <v>0</v>
      </c>
    </row>
    <row r="218" spans="1:11" x14ac:dyDescent="0.25">
      <c r="A218" s="7" t="s">
        <v>433</v>
      </c>
      <c r="B218" s="9">
        <v>2.6</v>
      </c>
      <c r="C218" s="9">
        <v>2.58</v>
      </c>
      <c r="D218" s="9">
        <v>2.6</v>
      </c>
      <c r="F218" s="8" t="s">
        <v>123</v>
      </c>
      <c r="G218" s="10">
        <v>1.2</v>
      </c>
      <c r="H218" s="10">
        <v>1.24</v>
      </c>
      <c r="I218" s="10">
        <v>1.24</v>
      </c>
      <c r="J218" s="4">
        <f>ROUND(H218/G218-1,4)</f>
        <v>3.3300000000000003E-2</v>
      </c>
      <c r="K218" s="4">
        <f>ROUND(I218/H218-1,4)</f>
        <v>0</v>
      </c>
    </row>
    <row r="219" spans="1:11" x14ac:dyDescent="0.25">
      <c r="A219" s="7" t="s">
        <v>435</v>
      </c>
      <c r="B219" s="9">
        <v>9.65</v>
      </c>
      <c r="C219" s="9">
        <v>10</v>
      </c>
      <c r="D219" s="9">
        <v>9.81</v>
      </c>
      <c r="F219" s="8" t="s">
        <v>133</v>
      </c>
      <c r="G219" s="10">
        <v>36.64</v>
      </c>
      <c r="H219" s="10">
        <v>35.6</v>
      </c>
      <c r="I219" s="10">
        <v>35.6</v>
      </c>
      <c r="J219" s="4">
        <f>ROUND(H219/G219-1,4)</f>
        <v>-2.8400000000000002E-2</v>
      </c>
      <c r="K219" s="4">
        <f>ROUND(I219/H219-1,4)</f>
        <v>0</v>
      </c>
    </row>
    <row r="220" spans="1:11" x14ac:dyDescent="0.25">
      <c r="A220" s="7" t="s">
        <v>437</v>
      </c>
      <c r="B220" s="9">
        <v>2.87</v>
      </c>
      <c r="C220" s="9">
        <v>2.87</v>
      </c>
      <c r="D220" s="9">
        <v>2.94</v>
      </c>
      <c r="F220" s="8" t="s">
        <v>139</v>
      </c>
      <c r="G220" s="10">
        <v>25.7</v>
      </c>
      <c r="H220" s="10">
        <v>27.7</v>
      </c>
      <c r="I220" s="10">
        <v>27.7</v>
      </c>
      <c r="J220" s="4">
        <f>ROUND(H220/G220-1,4)</f>
        <v>7.7799999999999994E-2</v>
      </c>
      <c r="K220" s="4">
        <f>ROUND(I220/H220-1,4)</f>
        <v>0</v>
      </c>
    </row>
    <row r="221" spans="1:11" x14ac:dyDescent="0.25">
      <c r="A221" s="7" t="s">
        <v>439</v>
      </c>
      <c r="B221" s="9">
        <v>2.2400000000000002</v>
      </c>
      <c r="C221" s="9">
        <v>2.2400000000000002</v>
      </c>
      <c r="D221" s="9">
        <v>2.4</v>
      </c>
      <c r="F221" s="8" t="s">
        <v>143</v>
      </c>
      <c r="G221" s="10">
        <v>0.05</v>
      </c>
      <c r="H221" s="10">
        <v>0.06</v>
      </c>
      <c r="I221" s="10">
        <v>0.06</v>
      </c>
      <c r="J221" s="4">
        <f>ROUND(H221/G221-1,4)</f>
        <v>0.2</v>
      </c>
      <c r="K221" s="4">
        <f>ROUND(I221/H221-1,4)</f>
        <v>0</v>
      </c>
    </row>
    <row r="222" spans="1:11" x14ac:dyDescent="0.25">
      <c r="A222" s="7" t="s">
        <v>441</v>
      </c>
      <c r="B222" s="9">
        <v>0.02</v>
      </c>
      <c r="C222" s="9">
        <v>0.02</v>
      </c>
      <c r="D222" s="9">
        <v>0.02</v>
      </c>
      <c r="F222" s="8" t="s">
        <v>147</v>
      </c>
      <c r="G222" s="10">
        <v>73.36</v>
      </c>
      <c r="H222" s="10">
        <v>73.36</v>
      </c>
      <c r="I222" s="10">
        <v>73.36</v>
      </c>
      <c r="J222" s="4">
        <f>ROUND(H222/G222-1,4)</f>
        <v>0</v>
      </c>
      <c r="K222" s="4">
        <f>ROUND(I222/H222-1,4)</f>
        <v>0</v>
      </c>
    </row>
    <row r="223" spans="1:11" x14ac:dyDescent="0.25">
      <c r="A223" s="7" t="s">
        <v>443</v>
      </c>
      <c r="B223" s="9">
        <v>6.66</v>
      </c>
      <c r="C223" s="9">
        <v>6.66</v>
      </c>
      <c r="D223" s="9">
        <v>6.66</v>
      </c>
      <c r="F223" s="8" t="s">
        <v>155</v>
      </c>
      <c r="G223" s="10">
        <v>4.2</v>
      </c>
      <c r="H223" s="10">
        <v>4</v>
      </c>
      <c r="I223" s="10">
        <v>4</v>
      </c>
      <c r="J223" s="4">
        <f>ROUND(H223/G223-1,4)</f>
        <v>-4.7600000000000003E-2</v>
      </c>
      <c r="K223" s="4">
        <f>ROUND(I223/H223-1,4)</f>
        <v>0</v>
      </c>
    </row>
    <row r="224" spans="1:11" x14ac:dyDescent="0.25">
      <c r="A224" s="7" t="s">
        <v>445</v>
      </c>
      <c r="B224" s="9">
        <v>1.22</v>
      </c>
      <c r="C224" s="9">
        <v>1.22</v>
      </c>
      <c r="D224" s="9">
        <v>1.21</v>
      </c>
      <c r="F224" s="8" t="s">
        <v>159</v>
      </c>
      <c r="G224" s="10">
        <v>0.42</v>
      </c>
      <c r="H224" s="10">
        <v>0.43</v>
      </c>
      <c r="I224" s="10">
        <v>0.43</v>
      </c>
      <c r="J224" s="4">
        <f>ROUND(H224/G224-1,4)</f>
        <v>2.3800000000000002E-2</v>
      </c>
      <c r="K224" s="4">
        <f>ROUND(I224/H224-1,4)</f>
        <v>0</v>
      </c>
    </row>
    <row r="225" spans="1:11" x14ac:dyDescent="0.25">
      <c r="A225" s="7" t="s">
        <v>447</v>
      </c>
      <c r="B225" s="9">
        <v>33.4</v>
      </c>
      <c r="C225" s="9">
        <v>33</v>
      </c>
      <c r="D225" s="9">
        <v>32.479999999999997</v>
      </c>
      <c r="F225" s="8" t="s">
        <v>163</v>
      </c>
      <c r="G225" s="10">
        <v>0.06</v>
      </c>
      <c r="H225" s="10">
        <v>0.06</v>
      </c>
      <c r="I225" s="10">
        <v>0.06</v>
      </c>
      <c r="J225" s="4">
        <f>ROUND(H225/G225-1,4)</f>
        <v>0</v>
      </c>
      <c r="K225" s="4">
        <f>ROUND(I225/H225-1,4)</f>
        <v>0</v>
      </c>
    </row>
    <row r="226" spans="1:11" x14ac:dyDescent="0.25">
      <c r="A226" s="7" t="s">
        <v>449</v>
      </c>
      <c r="B226" s="9">
        <v>271</v>
      </c>
      <c r="C226" s="9">
        <v>277</v>
      </c>
      <c r="D226" s="9">
        <v>280</v>
      </c>
      <c r="F226" s="8" t="s">
        <v>165</v>
      </c>
      <c r="G226" s="10">
        <v>16.04</v>
      </c>
      <c r="H226" s="10">
        <v>16.3</v>
      </c>
      <c r="I226" s="10">
        <v>16.3</v>
      </c>
      <c r="J226" s="4">
        <f>ROUND(H226/G226-1,4)</f>
        <v>1.6199999999999999E-2</v>
      </c>
      <c r="K226" s="4">
        <f>ROUND(I226/H226-1,4)</f>
        <v>0</v>
      </c>
    </row>
    <row r="227" spans="1:11" x14ac:dyDescent="0.25">
      <c r="A227" s="7" t="s">
        <v>451</v>
      </c>
      <c r="B227" s="9">
        <v>107.5</v>
      </c>
      <c r="C227" s="9">
        <v>110</v>
      </c>
      <c r="D227" s="9">
        <v>108.25</v>
      </c>
      <c r="F227" s="8" t="s">
        <v>201</v>
      </c>
      <c r="G227" s="10">
        <v>2.2000000000000002</v>
      </c>
      <c r="H227" s="10">
        <v>2.59</v>
      </c>
      <c r="I227" s="10">
        <v>2.59</v>
      </c>
      <c r="J227" s="4">
        <f>ROUND(H227/G227-1,4)</f>
        <v>0.17730000000000001</v>
      </c>
      <c r="K227" s="4">
        <f>ROUND(I227/H227-1,4)</f>
        <v>0</v>
      </c>
    </row>
    <row r="228" spans="1:11" x14ac:dyDescent="0.25">
      <c r="A228" s="7" t="s">
        <v>453</v>
      </c>
      <c r="B228" s="9">
        <v>12.64</v>
      </c>
      <c r="C228" s="9">
        <v>12.73</v>
      </c>
      <c r="D228" s="9">
        <v>13.04</v>
      </c>
      <c r="F228" s="8" t="s">
        <v>207</v>
      </c>
      <c r="G228" s="10">
        <v>4.8899999999999997</v>
      </c>
      <c r="H228" s="10">
        <v>5.0599999999999996</v>
      </c>
      <c r="I228" s="10">
        <v>5.0599999999999996</v>
      </c>
      <c r="J228" s="4">
        <f>ROUND(H228/G228-1,4)</f>
        <v>3.4799999999999998E-2</v>
      </c>
      <c r="K228" s="4">
        <f>ROUND(I228/H228-1,4)</f>
        <v>0</v>
      </c>
    </row>
    <row r="229" spans="1:11" x14ac:dyDescent="0.25">
      <c r="A229" s="7" t="s">
        <v>455</v>
      </c>
      <c r="B229" s="9">
        <v>39.24</v>
      </c>
      <c r="C229" s="9">
        <v>38</v>
      </c>
      <c r="D229" s="9">
        <v>36.19</v>
      </c>
      <c r="F229" s="8" t="s">
        <v>209</v>
      </c>
      <c r="G229" s="10">
        <v>6.28</v>
      </c>
      <c r="H229" s="10">
        <v>6.28</v>
      </c>
      <c r="I229" s="10">
        <v>6.28</v>
      </c>
      <c r="J229" s="4">
        <f>ROUND(H229/G229-1,4)</f>
        <v>0</v>
      </c>
      <c r="K229" s="4">
        <f>ROUND(I229/H229-1,4)</f>
        <v>0</v>
      </c>
    </row>
    <row r="230" spans="1:11" x14ac:dyDescent="0.25">
      <c r="A230" s="7" t="s">
        <v>457</v>
      </c>
      <c r="B230" s="9">
        <v>51.75</v>
      </c>
      <c r="C230" s="9">
        <v>51.99</v>
      </c>
      <c r="D230" s="9">
        <v>52.5</v>
      </c>
      <c r="F230" s="8" t="s">
        <v>217</v>
      </c>
      <c r="G230" s="10">
        <v>0.21</v>
      </c>
      <c r="H230" s="10">
        <v>0.21</v>
      </c>
      <c r="I230" s="10">
        <v>0.21</v>
      </c>
      <c r="J230" s="4">
        <f>ROUND(H230/G230-1,4)</f>
        <v>0</v>
      </c>
      <c r="K230" s="4">
        <f>ROUND(I230/H230-1,4)</f>
        <v>0</v>
      </c>
    </row>
    <row r="231" spans="1:11" x14ac:dyDescent="0.25">
      <c r="A231" s="7" t="s">
        <v>459</v>
      </c>
      <c r="B231" s="9">
        <v>7.38</v>
      </c>
      <c r="C231" s="9">
        <v>7.38</v>
      </c>
      <c r="D231" s="9">
        <v>7.37</v>
      </c>
      <c r="F231" s="8" t="s">
        <v>221</v>
      </c>
      <c r="G231" s="10">
        <v>3.35</v>
      </c>
      <c r="H231" s="10">
        <v>3.3</v>
      </c>
      <c r="I231" s="10">
        <v>3.3</v>
      </c>
      <c r="J231" s="4">
        <f>ROUND(H231/G231-1,4)</f>
        <v>-1.49E-2</v>
      </c>
      <c r="K231" s="4">
        <f>ROUND(I231/H231-1,4)</f>
        <v>0</v>
      </c>
    </row>
    <row r="232" spans="1:11" x14ac:dyDescent="0.25">
      <c r="A232" s="7" t="s">
        <v>461</v>
      </c>
      <c r="B232" s="9">
        <v>7.6</v>
      </c>
      <c r="C232" s="9">
        <v>7.55</v>
      </c>
      <c r="D232" s="9">
        <v>7.35</v>
      </c>
      <c r="F232" s="8" t="s">
        <v>229</v>
      </c>
      <c r="G232" s="10">
        <v>1.92</v>
      </c>
      <c r="H232" s="10">
        <v>1.95</v>
      </c>
      <c r="I232" s="10">
        <v>1.95</v>
      </c>
      <c r="J232" s="4">
        <f>ROUND(H232/G232-1,4)</f>
        <v>1.5599999999999999E-2</v>
      </c>
      <c r="K232" s="4">
        <f>ROUND(I232/H232-1,4)</f>
        <v>0</v>
      </c>
    </row>
    <row r="233" spans="1:11" x14ac:dyDescent="0.25">
      <c r="A233" s="7" t="s">
        <v>463</v>
      </c>
      <c r="B233" s="9">
        <v>20.98</v>
      </c>
      <c r="C233" s="9">
        <v>20.98</v>
      </c>
      <c r="D233" s="9">
        <v>22.48</v>
      </c>
      <c r="F233" s="8" t="s">
        <v>231</v>
      </c>
      <c r="G233" s="10">
        <v>1.66</v>
      </c>
      <c r="H233" s="10">
        <v>1.66</v>
      </c>
      <c r="I233" s="10">
        <v>1.66</v>
      </c>
      <c r="J233" s="4">
        <f>ROUND(H233/G233-1,4)</f>
        <v>0</v>
      </c>
      <c r="K233" s="4">
        <f>ROUND(I233/H233-1,4)</f>
        <v>0</v>
      </c>
    </row>
    <row r="234" spans="1:11" x14ac:dyDescent="0.25">
      <c r="A234" s="7" t="s">
        <v>465</v>
      </c>
      <c r="B234" s="9">
        <v>10.73</v>
      </c>
      <c r="C234" s="9">
        <v>10.79</v>
      </c>
      <c r="D234" s="9">
        <v>10.82</v>
      </c>
      <c r="F234" s="8" t="s">
        <v>235</v>
      </c>
      <c r="G234" s="10">
        <v>2.2400000000000002</v>
      </c>
      <c r="H234" s="10">
        <v>2.2200000000000002</v>
      </c>
      <c r="I234" s="10">
        <v>2.2200000000000002</v>
      </c>
      <c r="J234" s="4">
        <f>ROUND(H234/G234-1,4)</f>
        <v>-8.8999999999999999E-3</v>
      </c>
      <c r="K234" s="4">
        <f>ROUND(I234/H234-1,4)</f>
        <v>0</v>
      </c>
    </row>
    <row r="235" spans="1:11" x14ac:dyDescent="0.25">
      <c r="A235" s="7" t="s">
        <v>467</v>
      </c>
      <c r="B235" s="9">
        <v>29.25</v>
      </c>
      <c r="C235" s="9">
        <v>29.25</v>
      </c>
      <c r="D235" s="9">
        <v>29.25</v>
      </c>
      <c r="F235" s="8" t="s">
        <v>239</v>
      </c>
      <c r="G235" s="10">
        <v>0.17</v>
      </c>
      <c r="H235" s="10">
        <v>0.17</v>
      </c>
      <c r="I235" s="10">
        <v>0.17</v>
      </c>
      <c r="J235" s="4">
        <f>ROUND(H235/G235-1,4)</f>
        <v>0</v>
      </c>
      <c r="K235" s="4">
        <f>ROUND(I235/H235-1,4)</f>
        <v>0</v>
      </c>
    </row>
    <row r="236" spans="1:11" x14ac:dyDescent="0.25">
      <c r="A236" s="7" t="s">
        <v>469</v>
      </c>
      <c r="B236" s="9">
        <v>3.84</v>
      </c>
      <c r="C236" s="9">
        <v>3.85</v>
      </c>
      <c r="D236" s="9">
        <v>3.8</v>
      </c>
      <c r="F236" s="8" t="s">
        <v>259</v>
      </c>
      <c r="G236" s="10">
        <v>1.03</v>
      </c>
      <c r="H236" s="10">
        <v>1.03</v>
      </c>
      <c r="I236" s="10">
        <v>1.03</v>
      </c>
      <c r="J236" s="4">
        <f>ROUND(H236/G236-1,4)</f>
        <v>0</v>
      </c>
      <c r="K236" s="4">
        <f>ROUND(I236/H236-1,4)</f>
        <v>0</v>
      </c>
    </row>
    <row r="237" spans="1:11" x14ac:dyDescent="0.25">
      <c r="A237" s="7" t="s">
        <v>471</v>
      </c>
      <c r="B237" s="9">
        <v>9.3800000000000008</v>
      </c>
      <c r="C237" s="9">
        <v>9.2799999999999994</v>
      </c>
      <c r="D237" s="9">
        <v>9.31</v>
      </c>
      <c r="F237" s="8" t="s">
        <v>267</v>
      </c>
      <c r="G237" s="10">
        <v>10.8</v>
      </c>
      <c r="H237" s="10">
        <v>11.44</v>
      </c>
      <c r="I237" s="10">
        <v>11.44</v>
      </c>
      <c r="J237" s="4">
        <f>ROUND(H237/G237-1,4)</f>
        <v>5.9299999999999999E-2</v>
      </c>
      <c r="K237" s="4">
        <f>ROUND(I237/H237-1,4)</f>
        <v>0</v>
      </c>
    </row>
    <row r="238" spans="1:11" x14ac:dyDescent="0.25">
      <c r="A238" s="7" t="s">
        <v>473</v>
      </c>
      <c r="B238" s="9">
        <v>19.14</v>
      </c>
      <c r="C238" s="9">
        <v>19.14</v>
      </c>
      <c r="D238" s="9">
        <v>19.29</v>
      </c>
      <c r="F238" s="8" t="s">
        <v>277</v>
      </c>
      <c r="G238" s="10">
        <v>1.69</v>
      </c>
      <c r="H238" s="10">
        <v>1.69</v>
      </c>
      <c r="I238" s="10">
        <v>1.69</v>
      </c>
      <c r="J238" s="4">
        <f>ROUND(H238/G238-1,4)</f>
        <v>0</v>
      </c>
      <c r="K238" s="4">
        <f>ROUND(I238/H238-1,4)</f>
        <v>0</v>
      </c>
    </row>
    <row r="239" spans="1:11" x14ac:dyDescent="0.25">
      <c r="A239" s="7" t="s">
        <v>475</v>
      </c>
      <c r="B239" s="9">
        <v>3.33</v>
      </c>
      <c r="C239" s="9">
        <v>3.31</v>
      </c>
      <c r="D239" s="9">
        <v>3.3</v>
      </c>
      <c r="F239" s="8" t="s">
        <v>281</v>
      </c>
      <c r="G239" s="10">
        <v>0.01</v>
      </c>
      <c r="H239" s="10">
        <v>0.01</v>
      </c>
      <c r="I239" s="10">
        <v>0.01</v>
      </c>
      <c r="J239" s="4">
        <f>ROUND(H239/G239-1,4)</f>
        <v>0</v>
      </c>
      <c r="K239" s="4">
        <f>ROUND(I239/H239-1,4)</f>
        <v>0</v>
      </c>
    </row>
    <row r="240" spans="1:11" x14ac:dyDescent="0.25">
      <c r="A240" s="7" t="s">
        <v>477</v>
      </c>
      <c r="B240" s="9">
        <v>260</v>
      </c>
      <c r="C240" s="9">
        <v>260</v>
      </c>
      <c r="D240" s="9">
        <v>260</v>
      </c>
      <c r="F240" s="8" t="s">
        <v>285</v>
      </c>
      <c r="G240" s="10">
        <v>2.17</v>
      </c>
      <c r="H240" s="10">
        <v>2.17</v>
      </c>
      <c r="I240" s="10">
        <v>2.17</v>
      </c>
      <c r="J240" s="4">
        <f>ROUND(H240/G240-1,4)</f>
        <v>0</v>
      </c>
      <c r="K240" s="4">
        <f>ROUND(I240/H240-1,4)</f>
        <v>0</v>
      </c>
    </row>
    <row r="241" spans="1:11" x14ac:dyDescent="0.25">
      <c r="A241" s="7" t="s">
        <v>479</v>
      </c>
      <c r="B241" s="9">
        <v>115</v>
      </c>
      <c r="C241" s="9">
        <v>112.9</v>
      </c>
      <c r="D241" s="9">
        <v>113</v>
      </c>
      <c r="F241" s="8" t="s">
        <v>289</v>
      </c>
      <c r="G241" s="10">
        <v>7.14</v>
      </c>
      <c r="H241" s="10">
        <v>7.14</v>
      </c>
      <c r="I241" s="10">
        <v>7.14</v>
      </c>
      <c r="J241" s="4">
        <f>ROUND(H241/G241-1,4)</f>
        <v>0</v>
      </c>
      <c r="K241" s="4">
        <f>ROUND(I241/H241-1,4)</f>
        <v>0</v>
      </c>
    </row>
    <row r="242" spans="1:11" x14ac:dyDescent="0.25">
      <c r="A242" s="7" t="s">
        <v>481</v>
      </c>
      <c r="B242" s="9">
        <v>52</v>
      </c>
      <c r="C242" s="9">
        <v>53.88</v>
      </c>
      <c r="D242" s="9">
        <v>55.8</v>
      </c>
      <c r="F242" s="8" t="s">
        <v>291</v>
      </c>
      <c r="G242" s="10">
        <v>0.43</v>
      </c>
      <c r="H242" s="10">
        <v>0.44</v>
      </c>
      <c r="I242" s="10">
        <v>0.44</v>
      </c>
      <c r="J242" s="4">
        <f>ROUND(H242/G242-1,4)</f>
        <v>2.3300000000000001E-2</v>
      </c>
      <c r="K242" s="4">
        <f>ROUND(I242/H242-1,4)</f>
        <v>0</v>
      </c>
    </row>
    <row r="243" spans="1:11" x14ac:dyDescent="0.25">
      <c r="A243" s="7" t="s">
        <v>483</v>
      </c>
      <c r="B243" s="9">
        <v>1.1000000000000001</v>
      </c>
      <c r="C243" s="9">
        <v>1.1200000000000001</v>
      </c>
      <c r="D243" s="9">
        <v>1.07</v>
      </c>
      <c r="F243" s="8" t="s">
        <v>303</v>
      </c>
      <c r="G243" s="10">
        <v>26</v>
      </c>
      <c r="H243" s="10">
        <v>25.9</v>
      </c>
      <c r="I243" s="10">
        <v>25.9</v>
      </c>
      <c r="J243" s="4">
        <f>ROUND(H243/G243-1,4)</f>
        <v>-3.8E-3</v>
      </c>
      <c r="K243" s="4">
        <f>ROUND(I243/H243-1,4)</f>
        <v>0</v>
      </c>
    </row>
    <row r="244" spans="1:11" x14ac:dyDescent="0.25">
      <c r="A244" s="7" t="s">
        <v>485</v>
      </c>
      <c r="B244" s="9">
        <v>1.77</v>
      </c>
      <c r="C244" s="9">
        <v>1.83</v>
      </c>
      <c r="D244" s="9">
        <v>1.8</v>
      </c>
      <c r="F244" s="8" t="s">
        <v>315</v>
      </c>
      <c r="G244" s="10">
        <v>0.86</v>
      </c>
      <c r="H244" s="10">
        <v>0.85</v>
      </c>
      <c r="I244" s="10">
        <v>0.85</v>
      </c>
      <c r="J244" s="4">
        <f>ROUND(H244/G244-1,4)</f>
        <v>-1.1599999999999999E-2</v>
      </c>
      <c r="K244" s="4">
        <f>ROUND(I244/H244-1,4)</f>
        <v>0</v>
      </c>
    </row>
    <row r="245" spans="1:11" x14ac:dyDescent="0.25">
      <c r="A245" s="7" t="s">
        <v>487</v>
      </c>
      <c r="B245" s="9">
        <v>4.22</v>
      </c>
      <c r="C245" s="9">
        <v>4.22</v>
      </c>
      <c r="D245" s="9">
        <v>4.26</v>
      </c>
      <c r="F245" s="8" t="s">
        <v>317</v>
      </c>
      <c r="G245" s="10">
        <v>0.33</v>
      </c>
      <c r="H245" s="10">
        <v>0.35</v>
      </c>
      <c r="I245" s="10">
        <v>0.35</v>
      </c>
      <c r="J245" s="4">
        <f>ROUND(H245/G245-1,4)</f>
        <v>6.0600000000000001E-2</v>
      </c>
      <c r="K245" s="4">
        <f>ROUND(I245/H245-1,4)</f>
        <v>0</v>
      </c>
    </row>
    <row r="246" spans="1:11" x14ac:dyDescent="0.25">
      <c r="A246" s="7" t="s">
        <v>489</v>
      </c>
      <c r="B246" s="9">
        <v>8.31</v>
      </c>
      <c r="C246" s="9">
        <v>8.34</v>
      </c>
      <c r="D246" s="9">
        <v>8.4</v>
      </c>
      <c r="F246" s="8" t="s">
        <v>329</v>
      </c>
      <c r="G246" s="10">
        <v>24.3</v>
      </c>
      <c r="H246" s="10">
        <v>24.99</v>
      </c>
      <c r="I246" s="10">
        <v>24.99</v>
      </c>
      <c r="J246" s="4">
        <f>ROUND(H246/G246-1,4)</f>
        <v>2.8400000000000002E-2</v>
      </c>
      <c r="K246" s="4">
        <f>ROUND(I246/H246-1,4)</f>
        <v>0</v>
      </c>
    </row>
    <row r="247" spans="1:11" x14ac:dyDescent="0.25">
      <c r="A247" s="7" t="s">
        <v>491</v>
      </c>
      <c r="B247" s="9">
        <v>2.4500000000000002</v>
      </c>
      <c r="C247" s="9">
        <v>2.4700000000000002</v>
      </c>
      <c r="D247" s="9">
        <v>2.4300000000000002</v>
      </c>
      <c r="F247" s="8" t="s">
        <v>337</v>
      </c>
      <c r="G247" s="10">
        <v>1.51</v>
      </c>
      <c r="H247" s="10">
        <v>1.51</v>
      </c>
      <c r="I247" s="10">
        <v>1.51</v>
      </c>
      <c r="J247" s="4">
        <f>ROUND(H247/G247-1,4)</f>
        <v>0</v>
      </c>
      <c r="K247" s="4">
        <f>ROUND(I247/H247-1,4)</f>
        <v>0</v>
      </c>
    </row>
    <row r="248" spans="1:11" x14ac:dyDescent="0.25">
      <c r="A248" s="7" t="s">
        <v>493</v>
      </c>
      <c r="B248" s="9">
        <v>27.4</v>
      </c>
      <c r="C248" s="9">
        <v>27.11</v>
      </c>
      <c r="D248" s="9">
        <v>27.35</v>
      </c>
      <c r="F248" s="8" t="s">
        <v>347</v>
      </c>
      <c r="G248" s="10">
        <v>3.3</v>
      </c>
      <c r="H248" s="10">
        <v>3.3</v>
      </c>
      <c r="I248" s="10">
        <v>3.3</v>
      </c>
      <c r="J248" s="4">
        <f>ROUND(H248/G248-1,4)</f>
        <v>0</v>
      </c>
      <c r="K248" s="4">
        <f>ROUND(I248/H248-1,4)</f>
        <v>0</v>
      </c>
    </row>
    <row r="249" spans="1:11" x14ac:dyDescent="0.25">
      <c r="A249" s="7" t="s">
        <v>495</v>
      </c>
      <c r="B249" s="9">
        <v>24.38</v>
      </c>
      <c r="C249" s="9">
        <v>25.2</v>
      </c>
      <c r="D249" s="9">
        <v>24.74</v>
      </c>
      <c r="F249" s="8" t="s">
        <v>361</v>
      </c>
      <c r="G249" s="10">
        <v>0.02</v>
      </c>
      <c r="H249" s="10">
        <v>0.02</v>
      </c>
      <c r="I249" s="10">
        <v>0.02</v>
      </c>
      <c r="J249" s="4">
        <f>ROUND(H249/G249-1,4)</f>
        <v>0</v>
      </c>
      <c r="K249" s="4">
        <f>ROUND(I249/H249-1,4)</f>
        <v>0</v>
      </c>
    </row>
    <row r="250" spans="1:11" x14ac:dyDescent="0.25">
      <c r="A250" s="7" t="s">
        <v>497</v>
      </c>
      <c r="B250" s="9">
        <v>7539</v>
      </c>
      <c r="C250" s="9">
        <v>7749</v>
      </c>
      <c r="D250" s="9">
        <v>7716</v>
      </c>
      <c r="F250" s="8" t="s">
        <v>365</v>
      </c>
      <c r="G250" s="10">
        <v>1.0900000000000001</v>
      </c>
      <c r="H250" s="10">
        <v>1.1000000000000001</v>
      </c>
      <c r="I250" s="10">
        <v>1.1000000000000001</v>
      </c>
      <c r="J250" s="4">
        <f>ROUND(H250/G250-1,4)</f>
        <v>9.1999999999999998E-3</v>
      </c>
      <c r="K250" s="4">
        <f>ROUND(I250/H250-1,4)</f>
        <v>0</v>
      </c>
    </row>
    <row r="251" spans="1:11" x14ac:dyDescent="0.25">
      <c r="A251" s="7" t="s">
        <v>499</v>
      </c>
      <c r="B251" s="9">
        <v>4.0999999999999996</v>
      </c>
      <c r="C251" s="9">
        <v>4.12</v>
      </c>
      <c r="D251" s="9">
        <v>4.3499999999999996</v>
      </c>
      <c r="F251" s="8" t="s">
        <v>367</v>
      </c>
      <c r="G251" s="10">
        <v>0.99</v>
      </c>
      <c r="H251" s="10">
        <v>0.98</v>
      </c>
      <c r="I251" s="10">
        <v>0.98</v>
      </c>
      <c r="J251" s="4">
        <f>ROUND(H251/G251-1,4)</f>
        <v>-1.01E-2</v>
      </c>
      <c r="K251" s="4">
        <f>ROUND(I251/H251-1,4)</f>
        <v>0</v>
      </c>
    </row>
    <row r="252" spans="1:11" x14ac:dyDescent="0.25">
      <c r="A252" s="7" t="s">
        <v>501</v>
      </c>
      <c r="B252" s="9">
        <v>1.07</v>
      </c>
      <c r="C252" s="9">
        <v>1.1000000000000001</v>
      </c>
      <c r="D252" s="9">
        <v>1.08</v>
      </c>
      <c r="F252" s="8" t="s">
        <v>369</v>
      </c>
      <c r="G252" s="10">
        <v>9.01</v>
      </c>
      <c r="H252" s="10">
        <v>9</v>
      </c>
      <c r="I252" s="10">
        <v>9</v>
      </c>
      <c r="J252" s="4">
        <f>ROUND(H252/G252-1,4)</f>
        <v>-1.1000000000000001E-3</v>
      </c>
      <c r="K252" s="4">
        <f>ROUND(I252/H252-1,4)</f>
        <v>0</v>
      </c>
    </row>
    <row r="253" spans="1:11" x14ac:dyDescent="0.25">
      <c r="A253" s="7" t="s">
        <v>503</v>
      </c>
      <c r="B253" s="9">
        <v>41.22</v>
      </c>
      <c r="C253" s="9">
        <v>40.9</v>
      </c>
      <c r="D253" s="9">
        <v>41.27</v>
      </c>
      <c r="F253" s="8" t="s">
        <v>371</v>
      </c>
      <c r="G253" s="10">
        <v>5.9</v>
      </c>
      <c r="H253" s="10">
        <v>5.8</v>
      </c>
      <c r="I253" s="10">
        <v>5.8</v>
      </c>
      <c r="J253" s="4">
        <f>ROUND(H253/G253-1,4)</f>
        <v>-1.6899999999999998E-2</v>
      </c>
      <c r="K253" s="4">
        <f>ROUND(I253/H253-1,4)</f>
        <v>0</v>
      </c>
    </row>
    <row r="254" spans="1:11" x14ac:dyDescent="0.25">
      <c r="A254" s="7" t="s">
        <v>505</v>
      </c>
      <c r="B254" s="9">
        <v>66.05</v>
      </c>
      <c r="C254" s="9">
        <v>66.180000000000007</v>
      </c>
      <c r="D254" s="9">
        <v>66.150000000000006</v>
      </c>
      <c r="F254" s="8" t="s">
        <v>375</v>
      </c>
      <c r="G254" s="10">
        <v>29.9</v>
      </c>
      <c r="H254" s="10">
        <v>29.9</v>
      </c>
      <c r="I254" s="10">
        <v>29.9</v>
      </c>
      <c r="J254" s="4">
        <f>ROUND(H254/G254-1,4)</f>
        <v>0</v>
      </c>
      <c r="K254" s="4">
        <f>ROUND(I254/H254-1,4)</f>
        <v>0</v>
      </c>
    </row>
    <row r="255" spans="1:11" x14ac:dyDescent="0.25">
      <c r="A255" s="7" t="s">
        <v>507</v>
      </c>
      <c r="B255" s="9">
        <v>5.84</v>
      </c>
      <c r="C255" s="9">
        <v>5.97</v>
      </c>
      <c r="D255" s="9">
        <v>6</v>
      </c>
      <c r="F255" s="8" t="s">
        <v>377</v>
      </c>
      <c r="G255" s="10">
        <v>1.56</v>
      </c>
      <c r="H255" s="10">
        <v>1.54</v>
      </c>
      <c r="I255" s="10">
        <v>1.54</v>
      </c>
      <c r="J255" s="4">
        <f>ROUND(H255/G255-1,4)</f>
        <v>-1.2800000000000001E-2</v>
      </c>
      <c r="K255" s="4">
        <f>ROUND(I255/H255-1,4)</f>
        <v>0</v>
      </c>
    </row>
    <row r="256" spans="1:11" x14ac:dyDescent="0.25">
      <c r="A256" s="7" t="s">
        <v>509</v>
      </c>
      <c r="B256" s="9">
        <v>7.5</v>
      </c>
      <c r="C256" s="9">
        <v>7.55</v>
      </c>
      <c r="D256" s="9">
        <v>7.58</v>
      </c>
      <c r="F256" s="8" t="s">
        <v>387</v>
      </c>
      <c r="G256" s="10">
        <v>56.85</v>
      </c>
      <c r="H256" s="10">
        <v>56.85</v>
      </c>
      <c r="I256" s="10">
        <v>56.85</v>
      </c>
      <c r="J256" s="4">
        <f>ROUND(H256/G256-1,4)</f>
        <v>0</v>
      </c>
      <c r="K256" s="4">
        <f>ROUND(I256/H256-1,4)</f>
        <v>0</v>
      </c>
    </row>
    <row r="257" spans="1:11" x14ac:dyDescent="0.25">
      <c r="A257" s="7" t="s">
        <v>511</v>
      </c>
      <c r="B257" s="9">
        <v>452.1</v>
      </c>
      <c r="C257" s="9">
        <v>451</v>
      </c>
      <c r="D257" s="9">
        <v>466.2</v>
      </c>
      <c r="F257" s="8" t="s">
        <v>391</v>
      </c>
      <c r="G257" s="10">
        <v>3.5</v>
      </c>
      <c r="H257" s="10">
        <v>3.46</v>
      </c>
      <c r="I257" s="10">
        <v>3.46</v>
      </c>
      <c r="J257" s="4">
        <f>ROUND(H257/G257-1,4)</f>
        <v>-1.14E-2</v>
      </c>
      <c r="K257" s="4">
        <f>ROUND(I257/H257-1,4)</f>
        <v>0</v>
      </c>
    </row>
    <row r="258" spans="1:11" x14ac:dyDescent="0.25">
      <c r="A258" s="7" t="s">
        <v>513</v>
      </c>
      <c r="B258" s="9">
        <v>10.26</v>
      </c>
      <c r="C258" s="9">
        <v>10.199999999999999</v>
      </c>
      <c r="D258" s="9">
        <v>10.199999999999999</v>
      </c>
      <c r="F258" s="8" t="s">
        <v>395</v>
      </c>
      <c r="G258" s="10">
        <v>12.97</v>
      </c>
      <c r="H258" s="10">
        <v>13</v>
      </c>
      <c r="I258" s="10">
        <v>13</v>
      </c>
      <c r="J258" s="4">
        <f>ROUND(H258/G258-1,4)</f>
        <v>2.3E-3</v>
      </c>
      <c r="K258" s="4">
        <f>ROUND(I258/H258-1,4)</f>
        <v>0</v>
      </c>
    </row>
    <row r="259" spans="1:11" x14ac:dyDescent="0.25">
      <c r="A259" s="7" t="s">
        <v>515</v>
      </c>
      <c r="B259" s="9">
        <v>35.200000000000003</v>
      </c>
      <c r="C259" s="9">
        <v>35</v>
      </c>
      <c r="D259" s="9">
        <v>35</v>
      </c>
      <c r="F259" s="8" t="s">
        <v>407</v>
      </c>
      <c r="G259" s="10">
        <v>1.06</v>
      </c>
      <c r="H259" s="10">
        <v>1.06</v>
      </c>
      <c r="I259" s="10">
        <v>1.06</v>
      </c>
      <c r="J259" s="4">
        <f>ROUND(H259/G259-1,4)</f>
        <v>0</v>
      </c>
      <c r="K259" s="4">
        <f>ROUND(I259/H259-1,4)</f>
        <v>0</v>
      </c>
    </row>
    <row r="260" spans="1:11" x14ac:dyDescent="0.25">
      <c r="A260" s="7" t="s">
        <v>517</v>
      </c>
      <c r="B260" s="9">
        <v>0.5</v>
      </c>
      <c r="C260" s="9">
        <v>0.47</v>
      </c>
      <c r="D260" s="9">
        <v>0.51</v>
      </c>
      <c r="F260" s="8" t="s">
        <v>409</v>
      </c>
      <c r="G260" s="10">
        <v>9.0500000000000007</v>
      </c>
      <c r="H260" s="10">
        <v>9.0500000000000007</v>
      </c>
      <c r="I260" s="10">
        <v>9.0500000000000007</v>
      </c>
      <c r="J260" s="4">
        <f>ROUND(H260/G260-1,4)</f>
        <v>0</v>
      </c>
      <c r="K260" s="4">
        <f>ROUND(I260/H260-1,4)</f>
        <v>0</v>
      </c>
    </row>
    <row r="261" spans="1:11" x14ac:dyDescent="0.25">
      <c r="A261" s="7" t="s">
        <v>519</v>
      </c>
      <c r="B261" s="9">
        <v>201.7</v>
      </c>
      <c r="C261" s="9">
        <v>200.9</v>
      </c>
      <c r="D261" s="9">
        <v>211.5</v>
      </c>
      <c r="F261" s="8" t="s">
        <v>413</v>
      </c>
      <c r="G261" s="10">
        <v>2.2000000000000002</v>
      </c>
      <c r="H261" s="10">
        <v>2.2000000000000002</v>
      </c>
      <c r="I261" s="10">
        <v>2.2000000000000002</v>
      </c>
      <c r="J261" s="4">
        <f>ROUND(H261/G261-1,4)</f>
        <v>0</v>
      </c>
      <c r="K261" s="4">
        <f>ROUND(I261/H261-1,4)</f>
        <v>0</v>
      </c>
    </row>
    <row r="262" spans="1:11" x14ac:dyDescent="0.25">
      <c r="A262" s="7" t="s">
        <v>521</v>
      </c>
      <c r="B262" s="9">
        <v>21</v>
      </c>
      <c r="C262" s="9">
        <v>21</v>
      </c>
      <c r="D262" s="9">
        <v>21</v>
      </c>
      <c r="F262" s="8" t="s">
        <v>415</v>
      </c>
      <c r="G262" s="10">
        <v>4.07</v>
      </c>
      <c r="H262" s="10">
        <v>4.0199999999999996</v>
      </c>
      <c r="I262" s="10">
        <v>4.0199999999999996</v>
      </c>
      <c r="J262" s="4">
        <f>ROUND(H262/G262-1,4)</f>
        <v>-1.23E-2</v>
      </c>
      <c r="K262" s="4">
        <f>ROUND(I262/H262-1,4)</f>
        <v>0</v>
      </c>
    </row>
    <row r="263" spans="1:11" x14ac:dyDescent="0.25">
      <c r="A263" s="7" t="s">
        <v>523</v>
      </c>
      <c r="B263" s="9">
        <v>13.25</v>
      </c>
      <c r="C263" s="9">
        <v>13.86</v>
      </c>
      <c r="D263" s="9">
        <v>14.15</v>
      </c>
      <c r="F263" s="8" t="s">
        <v>417</v>
      </c>
      <c r="G263" s="10">
        <v>0.83</v>
      </c>
      <c r="H263" s="10">
        <v>0.85</v>
      </c>
      <c r="I263" s="10">
        <v>0.85</v>
      </c>
      <c r="J263" s="4">
        <f>ROUND(H263/G263-1,4)</f>
        <v>2.41E-2</v>
      </c>
      <c r="K263" s="4">
        <f>ROUND(I263/H263-1,4)</f>
        <v>0</v>
      </c>
    </row>
    <row r="264" spans="1:11" x14ac:dyDescent="0.25">
      <c r="A264" s="7" t="s">
        <v>525</v>
      </c>
      <c r="B264" s="9">
        <v>13.69</v>
      </c>
      <c r="C264" s="9">
        <v>13.55</v>
      </c>
      <c r="D264" s="9">
        <v>13.67</v>
      </c>
      <c r="F264" s="8" t="s">
        <v>419</v>
      </c>
      <c r="G264" s="10">
        <v>3.34</v>
      </c>
      <c r="H264" s="10">
        <v>3.34</v>
      </c>
      <c r="I264" s="10">
        <v>3.34</v>
      </c>
      <c r="J264" s="4">
        <f>ROUND(H264/G264-1,4)</f>
        <v>0</v>
      </c>
      <c r="K264" s="4">
        <f>ROUND(I264/H264-1,4)</f>
        <v>0</v>
      </c>
    </row>
    <row r="265" spans="1:11" x14ac:dyDescent="0.25">
      <c r="A265" s="7" t="s">
        <v>527</v>
      </c>
      <c r="B265" s="9">
        <v>8.5</v>
      </c>
      <c r="C265" s="9">
        <v>8.8000000000000007</v>
      </c>
      <c r="D265" s="9">
        <v>8.77</v>
      </c>
      <c r="F265" s="8" t="s">
        <v>421</v>
      </c>
      <c r="G265" s="10">
        <v>1.62</v>
      </c>
      <c r="H265" s="10">
        <v>1.61</v>
      </c>
      <c r="I265" s="10">
        <v>1.61</v>
      </c>
      <c r="J265" s="4">
        <f>ROUND(H265/G265-1,4)</f>
        <v>-6.1999999999999998E-3</v>
      </c>
      <c r="K265" s="4">
        <f>ROUND(I265/H265-1,4)</f>
        <v>0</v>
      </c>
    </row>
    <row r="266" spans="1:11" x14ac:dyDescent="0.25">
      <c r="A266" s="7" t="s">
        <v>529</v>
      </c>
      <c r="B266" s="9">
        <v>7.0000000000000007E-2</v>
      </c>
      <c r="C266" s="9">
        <v>7.0000000000000007E-2</v>
      </c>
      <c r="D266" s="9">
        <v>7.0000000000000007E-2</v>
      </c>
      <c r="F266" s="8" t="s">
        <v>441</v>
      </c>
      <c r="G266" s="10">
        <v>0.02</v>
      </c>
      <c r="H266" s="10">
        <v>0.02</v>
      </c>
      <c r="I266" s="10">
        <v>0.02</v>
      </c>
      <c r="J266" s="4">
        <f>ROUND(H266/G266-1,4)</f>
        <v>0</v>
      </c>
      <c r="K266" s="4">
        <f>ROUND(I266/H266-1,4)</f>
        <v>0</v>
      </c>
    </row>
    <row r="267" spans="1:11" x14ac:dyDescent="0.25">
      <c r="A267" s="7" t="s">
        <v>531</v>
      </c>
      <c r="B267" s="9">
        <v>2.09</v>
      </c>
      <c r="C267" s="9">
        <v>2</v>
      </c>
      <c r="D267" s="9">
        <v>2.0499999999999998</v>
      </c>
      <c r="F267" s="8" t="s">
        <v>443</v>
      </c>
      <c r="G267" s="10">
        <v>6.66</v>
      </c>
      <c r="H267" s="10">
        <v>6.66</v>
      </c>
      <c r="I267" s="10">
        <v>6.66</v>
      </c>
      <c r="J267" s="4">
        <f>ROUND(H267/G267-1,4)</f>
        <v>0</v>
      </c>
      <c r="K267" s="4">
        <f>ROUND(I267/H267-1,4)</f>
        <v>0</v>
      </c>
    </row>
    <row r="268" spans="1:11" x14ac:dyDescent="0.25">
      <c r="A268" s="7" t="s">
        <v>533</v>
      </c>
      <c r="B268" s="9">
        <v>10.52</v>
      </c>
      <c r="C268" s="9">
        <v>10</v>
      </c>
      <c r="D268" s="9">
        <v>10.29</v>
      </c>
      <c r="F268" s="8" t="s">
        <v>467</v>
      </c>
      <c r="G268" s="10">
        <v>29.25</v>
      </c>
      <c r="H268" s="10">
        <v>29.25</v>
      </c>
      <c r="I268" s="10">
        <v>29.25</v>
      </c>
      <c r="J268" s="4">
        <f>ROUND(H268/G268-1,4)</f>
        <v>0</v>
      </c>
      <c r="K268" s="4">
        <f>ROUND(I268/H268-1,4)</f>
        <v>0</v>
      </c>
    </row>
    <row r="269" spans="1:11" x14ac:dyDescent="0.25">
      <c r="A269" s="7" t="s">
        <v>535</v>
      </c>
      <c r="B269" s="9">
        <v>0.56000000000000005</v>
      </c>
      <c r="C269" s="9">
        <v>0.56999999999999995</v>
      </c>
      <c r="D269" s="9">
        <v>0.56999999999999995</v>
      </c>
      <c r="F269" s="8" t="s">
        <v>477</v>
      </c>
      <c r="G269" s="10">
        <v>260</v>
      </c>
      <c r="H269" s="10">
        <v>260</v>
      </c>
      <c r="I269" s="10">
        <v>260</v>
      </c>
      <c r="J269" s="4">
        <f>ROUND(H269/G269-1,4)</f>
        <v>0</v>
      </c>
      <c r="K269" s="4">
        <f>ROUND(I269/H269-1,4)</f>
        <v>0</v>
      </c>
    </row>
    <row r="270" spans="1:11" x14ac:dyDescent="0.25">
      <c r="A270" s="7" t="s">
        <v>537</v>
      </c>
      <c r="B270" s="9">
        <v>1.54</v>
      </c>
      <c r="C270" s="9">
        <v>1.58</v>
      </c>
      <c r="D270" s="9">
        <v>2.02</v>
      </c>
      <c r="F270" s="8" t="s">
        <v>513</v>
      </c>
      <c r="G270" s="10">
        <v>10.26</v>
      </c>
      <c r="H270" s="10">
        <v>10.199999999999999</v>
      </c>
      <c r="I270" s="10">
        <v>10.199999999999999</v>
      </c>
      <c r="J270" s="4">
        <f>ROUND(H270/G270-1,4)</f>
        <v>-5.7999999999999996E-3</v>
      </c>
      <c r="K270" s="4">
        <f>ROUND(I270/H270-1,4)</f>
        <v>0</v>
      </c>
    </row>
    <row r="271" spans="1:11" x14ac:dyDescent="0.25">
      <c r="A271" s="7" t="s">
        <v>539</v>
      </c>
      <c r="B271" s="9">
        <v>7.09</v>
      </c>
      <c r="C271" s="9">
        <v>7.23</v>
      </c>
      <c r="D271" s="9">
        <v>7.5</v>
      </c>
      <c r="F271" s="8" t="s">
        <v>515</v>
      </c>
      <c r="G271" s="10">
        <v>35.200000000000003</v>
      </c>
      <c r="H271" s="10">
        <v>35</v>
      </c>
      <c r="I271" s="10">
        <v>35</v>
      </c>
      <c r="J271" s="4">
        <f>ROUND(H271/G271-1,4)</f>
        <v>-5.7000000000000002E-3</v>
      </c>
      <c r="K271" s="4">
        <f>ROUND(I271/H271-1,4)</f>
        <v>0</v>
      </c>
    </row>
    <row r="272" spans="1:11" x14ac:dyDescent="0.25">
      <c r="A272" s="7" t="s">
        <v>541</v>
      </c>
      <c r="B272" s="9">
        <v>1.5</v>
      </c>
      <c r="C272" s="9">
        <v>1.54</v>
      </c>
      <c r="D272" s="9">
        <v>1.5</v>
      </c>
      <c r="F272" s="8" t="s">
        <v>521</v>
      </c>
      <c r="G272" s="10">
        <v>21</v>
      </c>
      <c r="H272" s="10">
        <v>21</v>
      </c>
      <c r="I272" s="10">
        <v>21</v>
      </c>
      <c r="J272" s="4">
        <f>ROUND(H272/G272-1,4)</f>
        <v>0</v>
      </c>
      <c r="K272" s="4">
        <f>ROUND(I272/H272-1,4)</f>
        <v>0</v>
      </c>
    </row>
    <row r="273" spans="1:11" x14ac:dyDescent="0.25">
      <c r="A273" s="7" t="s">
        <v>543</v>
      </c>
      <c r="B273" s="9">
        <v>1.34</v>
      </c>
      <c r="C273" s="9">
        <v>1.34</v>
      </c>
      <c r="D273" s="9">
        <v>1.31</v>
      </c>
      <c r="F273" s="8" t="s">
        <v>529</v>
      </c>
      <c r="G273" s="10">
        <v>7.0000000000000007E-2</v>
      </c>
      <c r="H273" s="10">
        <v>7.0000000000000007E-2</v>
      </c>
      <c r="I273" s="10">
        <v>7.0000000000000007E-2</v>
      </c>
      <c r="J273" s="4">
        <f>ROUND(H273/G273-1,4)</f>
        <v>0</v>
      </c>
      <c r="K273" s="4">
        <f>ROUND(I273/H273-1,4)</f>
        <v>0</v>
      </c>
    </row>
    <row r="274" spans="1:11" x14ac:dyDescent="0.25">
      <c r="A274" s="7" t="s">
        <v>545</v>
      </c>
      <c r="B274" s="9">
        <v>0.16</v>
      </c>
      <c r="C274" s="9">
        <v>0.16</v>
      </c>
      <c r="D274" s="9">
        <v>0.16</v>
      </c>
      <c r="F274" s="8" t="s">
        <v>535</v>
      </c>
      <c r="G274" s="10">
        <v>0.56000000000000005</v>
      </c>
      <c r="H274" s="10">
        <v>0.56999999999999995</v>
      </c>
      <c r="I274" s="10">
        <v>0.56999999999999995</v>
      </c>
      <c r="J274" s="4">
        <f>ROUND(H274/G274-1,4)</f>
        <v>1.7899999999999999E-2</v>
      </c>
      <c r="K274" s="4">
        <f>ROUND(I274/H274-1,4)</f>
        <v>0</v>
      </c>
    </row>
    <row r="275" spans="1:11" x14ac:dyDescent="0.25">
      <c r="A275" s="7" t="s">
        <v>547</v>
      </c>
      <c r="B275" s="9">
        <v>33.799999999999997</v>
      </c>
      <c r="C275" s="9">
        <v>33.01</v>
      </c>
      <c r="D275" s="9">
        <v>33.9</v>
      </c>
      <c r="F275" s="8" t="s">
        <v>545</v>
      </c>
      <c r="G275" s="10">
        <v>0.16</v>
      </c>
      <c r="H275" s="10">
        <v>0.16</v>
      </c>
      <c r="I275" s="10">
        <v>0.16</v>
      </c>
      <c r="J275" s="4">
        <f>ROUND(H275/G275-1,4)</f>
        <v>0</v>
      </c>
      <c r="K275" s="4">
        <f>ROUND(I275/H275-1,4)</f>
        <v>0</v>
      </c>
    </row>
    <row r="276" spans="1:11" x14ac:dyDescent="0.25">
      <c r="A276" s="7" t="s">
        <v>549</v>
      </c>
      <c r="B276" s="9">
        <v>1.46</v>
      </c>
      <c r="C276" s="9">
        <v>1.45</v>
      </c>
      <c r="D276" s="9">
        <v>1.46</v>
      </c>
      <c r="F276" s="8" t="s">
        <v>567</v>
      </c>
      <c r="G276" s="10">
        <v>3.05</v>
      </c>
      <c r="H276" s="10">
        <v>3.34</v>
      </c>
      <c r="I276" s="10">
        <v>3.34</v>
      </c>
      <c r="J276" s="4">
        <f>ROUND(H276/G276-1,4)</f>
        <v>9.5100000000000004E-2</v>
      </c>
      <c r="K276" s="4">
        <f>ROUND(I276/H276-1,4)</f>
        <v>0</v>
      </c>
    </row>
    <row r="277" spans="1:11" x14ac:dyDescent="0.25">
      <c r="A277" s="7" t="s">
        <v>551</v>
      </c>
      <c r="B277" s="9">
        <v>10</v>
      </c>
      <c r="C277" s="9">
        <v>10</v>
      </c>
      <c r="D277" s="9">
        <v>9.75</v>
      </c>
      <c r="F277" s="8" t="s">
        <v>571</v>
      </c>
      <c r="G277" s="10">
        <v>5.59</v>
      </c>
      <c r="H277" s="10">
        <v>5.7</v>
      </c>
      <c r="I277" s="10">
        <v>5.7</v>
      </c>
      <c r="J277" s="4">
        <f>ROUND(H277/G277-1,4)</f>
        <v>1.9699999999999999E-2</v>
      </c>
      <c r="K277" s="4">
        <f>ROUND(I277/H277-1,4)</f>
        <v>0</v>
      </c>
    </row>
    <row r="278" spans="1:11" x14ac:dyDescent="0.25">
      <c r="A278" s="7" t="s">
        <v>553</v>
      </c>
      <c r="B278" s="9">
        <v>1.46</v>
      </c>
      <c r="C278" s="9">
        <v>1.46</v>
      </c>
      <c r="D278" s="9">
        <v>1.39</v>
      </c>
      <c r="F278" s="8" t="s">
        <v>579</v>
      </c>
      <c r="G278" s="10">
        <v>7.0000000000000007E-2</v>
      </c>
      <c r="H278" s="10">
        <v>7.0000000000000007E-2</v>
      </c>
      <c r="I278" s="10">
        <v>7.0000000000000007E-2</v>
      </c>
      <c r="J278" s="4">
        <f>ROUND(H278/G278-1,4)</f>
        <v>0</v>
      </c>
      <c r="K278" s="4">
        <f>ROUND(I278/H278-1,4)</f>
        <v>0</v>
      </c>
    </row>
    <row r="279" spans="1:11" x14ac:dyDescent="0.25">
      <c r="A279" s="7" t="s">
        <v>555</v>
      </c>
      <c r="B279" s="9">
        <v>149.9</v>
      </c>
      <c r="C279" s="9">
        <v>152.4</v>
      </c>
      <c r="D279" s="9">
        <v>154.69999999999999</v>
      </c>
      <c r="F279" s="8" t="s">
        <v>581</v>
      </c>
      <c r="G279" s="10">
        <v>4.28</v>
      </c>
      <c r="H279" s="10">
        <v>4.4000000000000004</v>
      </c>
      <c r="I279" s="10">
        <v>4.4000000000000004</v>
      </c>
      <c r="J279" s="4">
        <f>ROUND(H279/G279-1,4)</f>
        <v>2.8000000000000001E-2</v>
      </c>
      <c r="K279" s="4">
        <f>ROUND(I279/H279-1,4)</f>
        <v>0</v>
      </c>
    </row>
    <row r="280" spans="1:11" x14ac:dyDescent="0.25">
      <c r="A280" s="7" t="s">
        <v>557</v>
      </c>
      <c r="B280" s="9">
        <v>12.5</v>
      </c>
      <c r="C280" s="9">
        <v>12.75</v>
      </c>
      <c r="D280" s="9">
        <v>12.94</v>
      </c>
      <c r="F280" s="8" t="s">
        <v>595</v>
      </c>
      <c r="G280" s="10">
        <v>7.05</v>
      </c>
      <c r="H280" s="10">
        <v>7.05</v>
      </c>
      <c r="I280" s="10">
        <v>7.05</v>
      </c>
      <c r="J280" s="4">
        <f>ROUND(H280/G280-1,4)</f>
        <v>0</v>
      </c>
      <c r="K280" s="4">
        <f>ROUND(I280/H280-1,4)</f>
        <v>0</v>
      </c>
    </row>
    <row r="281" spans="1:11" x14ac:dyDescent="0.25">
      <c r="A281" s="7" t="s">
        <v>559</v>
      </c>
      <c r="B281" s="9">
        <v>10.5</v>
      </c>
      <c r="C281" s="9">
        <v>10.5</v>
      </c>
      <c r="D281" s="9">
        <v>10.39</v>
      </c>
      <c r="F281" s="8" t="s">
        <v>597</v>
      </c>
      <c r="G281" s="10">
        <v>0.11</v>
      </c>
      <c r="H281" s="10">
        <v>0.11</v>
      </c>
      <c r="I281" s="10">
        <v>0.11</v>
      </c>
      <c r="J281" s="4">
        <f>ROUND(H281/G281-1,4)</f>
        <v>0</v>
      </c>
      <c r="K281" s="4">
        <f>ROUND(I281/H281-1,4)</f>
        <v>0</v>
      </c>
    </row>
    <row r="282" spans="1:11" x14ac:dyDescent="0.25">
      <c r="A282" s="7" t="s">
        <v>561</v>
      </c>
      <c r="B282" s="9">
        <v>6.13</v>
      </c>
      <c r="C282" s="9">
        <v>6.15</v>
      </c>
      <c r="D282" s="9">
        <v>6.25</v>
      </c>
      <c r="F282" s="8" t="s">
        <v>599</v>
      </c>
      <c r="G282" s="10">
        <v>2.8</v>
      </c>
      <c r="H282" s="10">
        <v>2.9</v>
      </c>
      <c r="I282" s="10">
        <v>2.9</v>
      </c>
      <c r="J282" s="4">
        <f>ROUND(H282/G282-1,4)</f>
        <v>3.5700000000000003E-2</v>
      </c>
      <c r="K282" s="4">
        <f>ROUND(I282/H282-1,4)</f>
        <v>0</v>
      </c>
    </row>
    <row r="283" spans="1:11" x14ac:dyDescent="0.25">
      <c r="A283" s="7" t="s">
        <v>563</v>
      </c>
      <c r="B283" s="9">
        <v>2.16</v>
      </c>
      <c r="C283" s="9">
        <v>2.15</v>
      </c>
      <c r="D283" s="9">
        <v>2.21</v>
      </c>
      <c r="F283" s="8" t="s">
        <v>603</v>
      </c>
      <c r="G283" s="10">
        <v>5.1100000000000003</v>
      </c>
      <c r="H283" s="10">
        <v>5.3</v>
      </c>
      <c r="I283" s="10">
        <v>5.3</v>
      </c>
      <c r="J283" s="4">
        <f>ROUND(H283/G283-1,4)</f>
        <v>3.7199999999999997E-2</v>
      </c>
      <c r="K283" s="4">
        <f>ROUND(I283/H283-1,4)</f>
        <v>0</v>
      </c>
    </row>
    <row r="284" spans="1:11" x14ac:dyDescent="0.25">
      <c r="A284" s="7" t="s">
        <v>565</v>
      </c>
      <c r="B284" s="9">
        <v>1.64</v>
      </c>
      <c r="C284" s="9">
        <v>1.62</v>
      </c>
      <c r="D284" s="9">
        <v>1.61</v>
      </c>
      <c r="F284" s="8" t="s">
        <v>615</v>
      </c>
      <c r="G284" s="10">
        <v>8.2100000000000009</v>
      </c>
      <c r="H284" s="10">
        <v>8.36</v>
      </c>
      <c r="I284" s="10">
        <v>8.36</v>
      </c>
      <c r="J284" s="4">
        <f>ROUND(H284/G284-1,4)</f>
        <v>1.83E-2</v>
      </c>
      <c r="K284" s="4">
        <f>ROUND(I284/H284-1,4)</f>
        <v>0</v>
      </c>
    </row>
    <row r="285" spans="1:11" x14ac:dyDescent="0.25">
      <c r="A285" s="7" t="s">
        <v>567</v>
      </c>
      <c r="B285" s="9">
        <v>3.05</v>
      </c>
      <c r="C285" s="9">
        <v>3.34</v>
      </c>
      <c r="D285" s="9">
        <v>3.34</v>
      </c>
      <c r="F285" s="8" t="s">
        <v>625</v>
      </c>
      <c r="G285" s="10">
        <v>1.1499999999999999</v>
      </c>
      <c r="H285" s="10">
        <v>1.1499999999999999</v>
      </c>
      <c r="I285" s="10">
        <v>1.1499999999999999</v>
      </c>
      <c r="J285" s="4">
        <f>ROUND(H285/G285-1,4)</f>
        <v>0</v>
      </c>
      <c r="K285" s="4">
        <f>ROUND(I285/H285-1,4)</f>
        <v>0</v>
      </c>
    </row>
    <row r="286" spans="1:11" x14ac:dyDescent="0.25">
      <c r="A286" s="7" t="s">
        <v>569</v>
      </c>
      <c r="B286" s="9">
        <v>17.5</v>
      </c>
      <c r="C286" s="9">
        <v>17.11</v>
      </c>
      <c r="D286" s="9">
        <v>17.600000000000001</v>
      </c>
      <c r="F286" s="8" t="s">
        <v>627</v>
      </c>
      <c r="G286" s="10">
        <v>1.62</v>
      </c>
      <c r="H286" s="10">
        <v>1.6</v>
      </c>
      <c r="I286" s="10">
        <v>1.6</v>
      </c>
      <c r="J286" s="4">
        <f>ROUND(H286/G286-1,4)</f>
        <v>-1.23E-2</v>
      </c>
      <c r="K286" s="4">
        <f>ROUND(I286/H286-1,4)</f>
        <v>0</v>
      </c>
    </row>
    <row r="287" spans="1:11" x14ac:dyDescent="0.25">
      <c r="A287" s="7" t="s">
        <v>571</v>
      </c>
      <c r="B287" s="9">
        <v>5.59</v>
      </c>
      <c r="C287" s="9">
        <v>5.7</v>
      </c>
      <c r="D287" s="9">
        <v>5.7</v>
      </c>
      <c r="F287" s="8" t="s">
        <v>629</v>
      </c>
      <c r="G287" s="10">
        <v>0.26</v>
      </c>
      <c r="H287" s="10">
        <v>0.27</v>
      </c>
      <c r="I287" s="10">
        <v>0.27</v>
      </c>
      <c r="J287" s="4">
        <f>ROUND(H287/G287-1,4)</f>
        <v>3.85E-2</v>
      </c>
      <c r="K287" s="4">
        <f>ROUND(I287/H287-1,4)</f>
        <v>0</v>
      </c>
    </row>
    <row r="288" spans="1:11" x14ac:dyDescent="0.25">
      <c r="A288" s="7" t="s">
        <v>573</v>
      </c>
      <c r="B288" s="9">
        <v>4.92</v>
      </c>
      <c r="C288" s="9">
        <v>4.8899999999999997</v>
      </c>
      <c r="D288" s="9">
        <v>4.78</v>
      </c>
      <c r="F288" s="8" t="s">
        <v>633</v>
      </c>
      <c r="G288" s="10">
        <v>3.23</v>
      </c>
      <c r="H288" s="10">
        <v>3.31</v>
      </c>
      <c r="I288" s="10">
        <v>3.31</v>
      </c>
      <c r="J288" s="4">
        <f>ROUND(H288/G288-1,4)</f>
        <v>2.4799999999999999E-2</v>
      </c>
      <c r="K288" s="4">
        <f>ROUND(I288/H288-1,4)</f>
        <v>0</v>
      </c>
    </row>
    <row r="289" spans="1:11" x14ac:dyDescent="0.25">
      <c r="A289" s="7" t="s">
        <v>575</v>
      </c>
      <c r="B289" s="9">
        <v>244.45</v>
      </c>
      <c r="C289" s="9">
        <v>243.55</v>
      </c>
      <c r="D289" s="9">
        <v>242</v>
      </c>
      <c r="F289" s="8" t="s">
        <v>635</v>
      </c>
      <c r="G289" s="10">
        <v>1.54</v>
      </c>
      <c r="H289" s="10">
        <v>1.62</v>
      </c>
      <c r="I289" s="10">
        <v>1.62</v>
      </c>
      <c r="J289" s="4">
        <f>ROUND(H289/G289-1,4)</f>
        <v>5.1900000000000002E-2</v>
      </c>
      <c r="K289" s="4">
        <f>ROUND(I289/H289-1,4)</f>
        <v>0</v>
      </c>
    </row>
    <row r="290" spans="1:11" x14ac:dyDescent="0.25">
      <c r="A290" s="7" t="s">
        <v>577</v>
      </c>
      <c r="B290" s="9">
        <v>23.7</v>
      </c>
      <c r="C290" s="9">
        <v>23.7</v>
      </c>
      <c r="D290" s="9">
        <v>24.25</v>
      </c>
      <c r="F290" s="8" t="s">
        <v>639</v>
      </c>
      <c r="G290" s="10">
        <v>0.22</v>
      </c>
      <c r="H290" s="10">
        <v>0.23</v>
      </c>
      <c r="I290" s="10">
        <v>0.23</v>
      </c>
      <c r="J290" s="4">
        <f>ROUND(H290/G290-1,4)</f>
        <v>4.5499999999999999E-2</v>
      </c>
      <c r="K290" s="4">
        <f>ROUND(I290/H290-1,4)</f>
        <v>0</v>
      </c>
    </row>
    <row r="291" spans="1:11" x14ac:dyDescent="0.25">
      <c r="A291" s="7" t="s">
        <v>579</v>
      </c>
      <c r="B291" s="9">
        <v>7.0000000000000007E-2</v>
      </c>
      <c r="C291" s="9">
        <v>7.0000000000000007E-2</v>
      </c>
      <c r="D291" s="9">
        <v>7.0000000000000007E-2</v>
      </c>
      <c r="F291" s="8" t="s">
        <v>643</v>
      </c>
      <c r="G291" s="10">
        <v>100</v>
      </c>
      <c r="H291" s="10">
        <v>100</v>
      </c>
      <c r="I291" s="10">
        <v>100</v>
      </c>
      <c r="J291" s="4">
        <f>ROUND(H291/G291-1,4)</f>
        <v>0</v>
      </c>
      <c r="K291" s="4">
        <f>ROUND(I291/H291-1,4)</f>
        <v>0</v>
      </c>
    </row>
    <row r="292" spans="1:11" x14ac:dyDescent="0.25">
      <c r="A292" s="7" t="s">
        <v>581</v>
      </c>
      <c r="B292" s="9">
        <v>4.28</v>
      </c>
      <c r="C292" s="9">
        <v>4.4000000000000004</v>
      </c>
      <c r="D292" s="9">
        <v>4.4000000000000004</v>
      </c>
      <c r="F292" s="8" t="s">
        <v>647</v>
      </c>
      <c r="G292" s="10">
        <v>10.8</v>
      </c>
      <c r="H292" s="10">
        <v>10.8</v>
      </c>
      <c r="I292" s="10">
        <v>10.8</v>
      </c>
      <c r="J292" s="4">
        <f>ROUND(H292/G292-1,4)</f>
        <v>0</v>
      </c>
      <c r="K292" s="4">
        <f>ROUND(I292/H292-1,4)</f>
        <v>0</v>
      </c>
    </row>
    <row r="293" spans="1:11" x14ac:dyDescent="0.25">
      <c r="A293" s="7" t="s">
        <v>583</v>
      </c>
      <c r="B293" s="9">
        <v>1.2</v>
      </c>
      <c r="C293" s="9">
        <v>1.25</v>
      </c>
      <c r="D293" s="9">
        <v>1.28</v>
      </c>
      <c r="F293" s="8" t="s">
        <v>653</v>
      </c>
      <c r="G293" s="10">
        <v>0.49</v>
      </c>
      <c r="H293" s="10">
        <v>0.49</v>
      </c>
      <c r="I293" s="10">
        <v>0.49</v>
      </c>
      <c r="J293" s="4">
        <f>ROUND(H293/G293-1,4)</f>
        <v>0</v>
      </c>
      <c r="K293" s="4">
        <f>ROUND(I293/H293-1,4)</f>
        <v>0</v>
      </c>
    </row>
    <row r="294" spans="1:11" x14ac:dyDescent="0.25">
      <c r="A294" s="7" t="s">
        <v>585</v>
      </c>
      <c r="B294" s="9">
        <v>3.87</v>
      </c>
      <c r="C294" s="9">
        <v>3.83</v>
      </c>
      <c r="D294" s="9">
        <v>3.8</v>
      </c>
      <c r="F294" s="8" t="s">
        <v>657</v>
      </c>
      <c r="G294" s="10">
        <v>0.49</v>
      </c>
      <c r="H294" s="10">
        <v>0.49</v>
      </c>
      <c r="I294" s="10">
        <v>0.49</v>
      </c>
      <c r="J294" s="4">
        <f>ROUND(H294/G294-1,4)</f>
        <v>0</v>
      </c>
      <c r="K294" s="4">
        <f>ROUND(I294/H294-1,4)</f>
        <v>0</v>
      </c>
    </row>
    <row r="295" spans="1:11" x14ac:dyDescent="0.25">
      <c r="A295" s="7" t="s">
        <v>587</v>
      </c>
      <c r="B295" s="9">
        <v>49.2</v>
      </c>
      <c r="C295" s="9">
        <v>49.5</v>
      </c>
      <c r="D295" s="9">
        <v>50.3</v>
      </c>
      <c r="F295" s="8" t="s">
        <v>659</v>
      </c>
      <c r="G295" s="10">
        <v>0.16</v>
      </c>
      <c r="H295" s="10">
        <v>0.16</v>
      </c>
      <c r="I295" s="10">
        <v>0.16</v>
      </c>
      <c r="J295" s="4">
        <f>ROUND(H295/G295-1,4)</f>
        <v>0</v>
      </c>
      <c r="K295" s="4">
        <f>ROUND(I295/H295-1,4)</f>
        <v>0</v>
      </c>
    </row>
    <row r="296" spans="1:11" x14ac:dyDescent="0.25">
      <c r="A296" s="7" t="s">
        <v>589</v>
      </c>
      <c r="B296" s="9">
        <v>1.1499999999999999</v>
      </c>
      <c r="C296" s="9">
        <v>1.1399999999999999</v>
      </c>
      <c r="D296" s="9">
        <v>1.1499999999999999</v>
      </c>
      <c r="F296" s="8" t="s">
        <v>667</v>
      </c>
      <c r="G296" s="10">
        <v>25.1</v>
      </c>
      <c r="H296" s="10">
        <v>25.2</v>
      </c>
      <c r="I296" s="10">
        <v>25.2</v>
      </c>
      <c r="J296" s="4">
        <f>ROUND(H296/G296-1,4)</f>
        <v>4.0000000000000001E-3</v>
      </c>
      <c r="K296" s="4">
        <f>ROUND(I296/H296-1,4)</f>
        <v>0</v>
      </c>
    </row>
    <row r="297" spans="1:11" x14ac:dyDescent="0.25">
      <c r="A297" s="7" t="s">
        <v>591</v>
      </c>
      <c r="B297" s="9">
        <v>2.1</v>
      </c>
      <c r="C297" s="9">
        <v>2.0499999999999998</v>
      </c>
      <c r="D297" s="9">
        <v>2.02</v>
      </c>
      <c r="F297" s="8" t="s">
        <v>679</v>
      </c>
      <c r="G297" s="10">
        <v>2.25</v>
      </c>
      <c r="H297" s="10">
        <v>2.15</v>
      </c>
      <c r="I297" s="10">
        <v>2.15</v>
      </c>
      <c r="J297" s="4">
        <f>ROUND(H297/G297-1,4)</f>
        <v>-4.4400000000000002E-2</v>
      </c>
      <c r="K297" s="4">
        <f>ROUND(I297/H297-1,4)</f>
        <v>0</v>
      </c>
    </row>
    <row r="298" spans="1:11" x14ac:dyDescent="0.25">
      <c r="A298" s="7" t="s">
        <v>593</v>
      </c>
      <c r="B298" s="9">
        <v>2.0699999999999998</v>
      </c>
      <c r="C298" s="9">
        <v>2.0699999999999998</v>
      </c>
      <c r="D298" s="9">
        <v>2.08</v>
      </c>
      <c r="F298" s="8" t="s">
        <v>681</v>
      </c>
      <c r="G298" s="10">
        <v>0.7</v>
      </c>
      <c r="H298" s="10">
        <v>0.7</v>
      </c>
      <c r="I298" s="10">
        <v>0.7</v>
      </c>
      <c r="J298" s="4">
        <f>ROUND(H298/G298-1,4)</f>
        <v>0</v>
      </c>
      <c r="K298" s="4">
        <f>ROUND(I298/H298-1,4)</f>
        <v>0</v>
      </c>
    </row>
    <row r="299" spans="1:11" x14ac:dyDescent="0.25">
      <c r="A299" s="7" t="s">
        <v>595</v>
      </c>
      <c r="B299" s="9">
        <v>7.05</v>
      </c>
      <c r="C299" s="9">
        <v>7.05</v>
      </c>
      <c r="D299" s="9">
        <v>7.05</v>
      </c>
      <c r="F299" s="8" t="s">
        <v>685</v>
      </c>
      <c r="G299" s="10">
        <v>0.09</v>
      </c>
      <c r="H299" s="10">
        <v>0.09</v>
      </c>
      <c r="I299" s="10">
        <v>0.09</v>
      </c>
      <c r="J299" s="4">
        <f>ROUND(H299/G299-1,4)</f>
        <v>0</v>
      </c>
      <c r="K299" s="4">
        <f>ROUND(I299/H299-1,4)</f>
        <v>0</v>
      </c>
    </row>
    <row r="300" spans="1:11" x14ac:dyDescent="0.25">
      <c r="A300" s="7" t="s">
        <v>597</v>
      </c>
      <c r="B300" s="9">
        <v>0.11</v>
      </c>
      <c r="C300" s="9">
        <v>0.11</v>
      </c>
      <c r="D300" s="9">
        <v>0.11</v>
      </c>
      <c r="F300" s="8" t="s">
        <v>695</v>
      </c>
      <c r="G300" s="10">
        <v>4.4400000000000004</v>
      </c>
      <c r="H300" s="10">
        <v>4.4000000000000004</v>
      </c>
      <c r="I300" s="10">
        <v>4.4000000000000004</v>
      </c>
      <c r="J300" s="4">
        <f>ROUND(H300/G300-1,4)</f>
        <v>-8.9999999999999993E-3</v>
      </c>
      <c r="K300" s="4">
        <f>ROUND(I300/H300-1,4)</f>
        <v>0</v>
      </c>
    </row>
    <row r="301" spans="1:11" x14ac:dyDescent="0.25">
      <c r="A301" s="7" t="s">
        <v>599</v>
      </c>
      <c r="B301" s="9">
        <v>2.8</v>
      </c>
      <c r="C301" s="9">
        <v>2.9</v>
      </c>
      <c r="D301" s="9">
        <v>2.9</v>
      </c>
      <c r="F301" s="8" t="s">
        <v>701</v>
      </c>
      <c r="G301" s="10">
        <v>15.05</v>
      </c>
      <c r="H301" s="10">
        <v>15</v>
      </c>
      <c r="I301" s="10">
        <v>15</v>
      </c>
      <c r="J301" s="4">
        <f>ROUND(H301/G301-1,4)</f>
        <v>-3.3E-3</v>
      </c>
      <c r="K301" s="4">
        <f>ROUND(I301/H301-1,4)</f>
        <v>0</v>
      </c>
    </row>
    <row r="302" spans="1:11" x14ac:dyDescent="0.25">
      <c r="A302" s="7" t="s">
        <v>601</v>
      </c>
      <c r="B302" s="9">
        <v>10</v>
      </c>
      <c r="C302" s="9">
        <v>9.98</v>
      </c>
      <c r="D302" s="9">
        <v>9.99</v>
      </c>
      <c r="F302" s="8" t="s">
        <v>707</v>
      </c>
      <c r="G302" s="10">
        <v>1.04</v>
      </c>
      <c r="H302" s="10">
        <v>1.04</v>
      </c>
      <c r="I302" s="10">
        <v>1.04</v>
      </c>
      <c r="J302" s="4">
        <f>ROUND(H302/G302-1,4)</f>
        <v>0</v>
      </c>
      <c r="K302" s="4">
        <f>ROUND(I302/H302-1,4)</f>
        <v>0</v>
      </c>
    </row>
    <row r="303" spans="1:11" x14ac:dyDescent="0.25">
      <c r="A303" s="7" t="s">
        <v>603</v>
      </c>
      <c r="B303" s="9">
        <v>5.1100000000000003</v>
      </c>
      <c r="C303" s="9">
        <v>5.3</v>
      </c>
      <c r="D303" s="9">
        <v>5.3</v>
      </c>
      <c r="F303" s="8" t="s">
        <v>719</v>
      </c>
      <c r="G303" s="10">
        <v>14.58</v>
      </c>
      <c r="H303" s="10">
        <v>14.48</v>
      </c>
      <c r="I303" s="10">
        <v>14.48</v>
      </c>
      <c r="J303" s="4">
        <f>ROUND(H303/G303-1,4)</f>
        <v>-6.8999999999999999E-3</v>
      </c>
      <c r="K303" s="4">
        <f>ROUND(I303/H303-1,4)</f>
        <v>0</v>
      </c>
    </row>
    <row r="304" spans="1:11" x14ac:dyDescent="0.25">
      <c r="A304" s="7" t="s">
        <v>605</v>
      </c>
      <c r="B304" s="9">
        <v>7.78</v>
      </c>
      <c r="C304" s="9">
        <v>7.81</v>
      </c>
      <c r="D304" s="9">
        <v>8.1999999999999993</v>
      </c>
      <c r="F304" s="8" t="s">
        <v>721</v>
      </c>
      <c r="G304" s="10">
        <v>139</v>
      </c>
      <c r="H304" s="10">
        <v>140.85</v>
      </c>
      <c r="I304" s="10">
        <v>140.85</v>
      </c>
      <c r="J304" s="4">
        <f>ROUND(H304/G304-1,4)</f>
        <v>1.3299999999999999E-2</v>
      </c>
      <c r="K304" s="4">
        <f>ROUND(I304/H304-1,4)</f>
        <v>0</v>
      </c>
    </row>
    <row r="305" spans="1:11" x14ac:dyDescent="0.25">
      <c r="A305" s="7" t="s">
        <v>607</v>
      </c>
      <c r="B305" s="9">
        <v>41</v>
      </c>
      <c r="C305" s="9">
        <v>40.81</v>
      </c>
      <c r="D305" s="9">
        <v>41</v>
      </c>
      <c r="F305" s="8" t="s">
        <v>723</v>
      </c>
      <c r="G305" s="10">
        <v>1.19</v>
      </c>
      <c r="H305" s="10">
        <v>1.19</v>
      </c>
      <c r="I305" s="10">
        <v>1.19</v>
      </c>
      <c r="J305" s="4">
        <f>ROUND(H305/G305-1,4)</f>
        <v>0</v>
      </c>
      <c r="K305" s="4">
        <f>ROUND(I305/H305-1,4)</f>
        <v>0</v>
      </c>
    </row>
    <row r="306" spans="1:11" x14ac:dyDescent="0.25">
      <c r="A306" s="7" t="s">
        <v>609</v>
      </c>
      <c r="B306" s="9">
        <v>1.52</v>
      </c>
      <c r="C306" s="9">
        <v>1.5</v>
      </c>
      <c r="D306" s="9">
        <v>1.52</v>
      </c>
      <c r="F306" s="8" t="s">
        <v>727</v>
      </c>
      <c r="G306" s="10">
        <v>4.2</v>
      </c>
      <c r="H306" s="10">
        <v>4.1500000000000004</v>
      </c>
      <c r="I306" s="10">
        <v>4.1500000000000004</v>
      </c>
      <c r="J306" s="4">
        <f>ROUND(H306/G306-1,4)</f>
        <v>-1.1900000000000001E-2</v>
      </c>
      <c r="K306" s="4">
        <f>ROUND(I306/H306-1,4)</f>
        <v>0</v>
      </c>
    </row>
    <row r="307" spans="1:11" x14ac:dyDescent="0.25">
      <c r="A307" s="7" t="s">
        <v>611</v>
      </c>
      <c r="B307" s="9">
        <v>6.15</v>
      </c>
      <c r="C307" s="9">
        <v>6.15</v>
      </c>
      <c r="D307" s="9">
        <v>6.29</v>
      </c>
      <c r="F307" s="8" t="s">
        <v>749</v>
      </c>
      <c r="G307" s="10">
        <v>0.04</v>
      </c>
      <c r="H307" s="10">
        <v>0.04</v>
      </c>
      <c r="I307" s="10">
        <v>0.04</v>
      </c>
      <c r="J307" s="4">
        <f>ROUND(H307/G307-1,4)</f>
        <v>0</v>
      </c>
      <c r="K307" s="4">
        <f>ROUND(I307/H307-1,4)</f>
        <v>0</v>
      </c>
    </row>
    <row r="308" spans="1:11" x14ac:dyDescent="0.25">
      <c r="A308" s="7" t="s">
        <v>613</v>
      </c>
      <c r="B308" s="9">
        <v>226.5</v>
      </c>
      <c r="C308" s="9">
        <v>226.5</v>
      </c>
      <c r="D308" s="9">
        <v>232.05</v>
      </c>
      <c r="F308" s="8" t="s">
        <v>769</v>
      </c>
      <c r="G308" s="10">
        <v>0.79</v>
      </c>
      <c r="H308" s="10">
        <v>0.79</v>
      </c>
      <c r="I308" s="10">
        <v>0.79</v>
      </c>
      <c r="J308" s="4">
        <f>ROUND(H308/G308-1,4)</f>
        <v>0</v>
      </c>
      <c r="K308" s="4">
        <f>ROUND(I308/H308-1,4)</f>
        <v>0</v>
      </c>
    </row>
    <row r="309" spans="1:11" x14ac:dyDescent="0.25">
      <c r="A309" s="7" t="s">
        <v>615</v>
      </c>
      <c r="B309" s="9">
        <v>8.2100000000000009</v>
      </c>
      <c r="C309" s="9">
        <v>8.36</v>
      </c>
      <c r="D309" s="9">
        <v>8.36</v>
      </c>
      <c r="F309" s="8" t="s">
        <v>773</v>
      </c>
      <c r="G309" s="10">
        <v>25.35</v>
      </c>
      <c r="H309" s="10">
        <v>26.95</v>
      </c>
      <c r="I309" s="10">
        <v>26.95</v>
      </c>
      <c r="J309" s="4">
        <f>ROUND(H309/G309-1,4)</f>
        <v>6.3100000000000003E-2</v>
      </c>
      <c r="K309" s="4">
        <f>ROUND(I309/H309-1,4)</f>
        <v>0</v>
      </c>
    </row>
    <row r="310" spans="1:11" x14ac:dyDescent="0.25">
      <c r="A310" s="7" t="s">
        <v>617</v>
      </c>
      <c r="B310" s="9">
        <v>73.5</v>
      </c>
      <c r="C310" s="9">
        <v>73</v>
      </c>
      <c r="D310" s="9">
        <v>73.5</v>
      </c>
      <c r="F310" s="8" t="s">
        <v>775</v>
      </c>
      <c r="G310" s="10">
        <v>0.19</v>
      </c>
      <c r="H310" s="10">
        <v>0.21</v>
      </c>
      <c r="I310" s="10">
        <v>0.21</v>
      </c>
      <c r="J310" s="4">
        <f>ROUND(H310/G310-1,4)</f>
        <v>0.1053</v>
      </c>
      <c r="K310" s="4">
        <f>ROUND(I310/H310-1,4)</f>
        <v>0</v>
      </c>
    </row>
    <row r="311" spans="1:11" x14ac:dyDescent="0.25">
      <c r="A311" s="7" t="s">
        <v>619</v>
      </c>
      <c r="B311" s="9">
        <v>47.5</v>
      </c>
      <c r="C311" s="9">
        <v>48</v>
      </c>
      <c r="D311" s="9">
        <v>48.55</v>
      </c>
      <c r="F311" s="8" t="s">
        <v>777</v>
      </c>
      <c r="G311" s="10">
        <v>1.9</v>
      </c>
      <c r="H311" s="10">
        <v>1.74</v>
      </c>
      <c r="I311" s="10">
        <v>1.74</v>
      </c>
      <c r="J311" s="4">
        <f>ROUND(H311/G311-1,4)</f>
        <v>-8.4199999999999997E-2</v>
      </c>
      <c r="K311" s="4">
        <f>ROUND(I311/H311-1,4)</f>
        <v>0</v>
      </c>
    </row>
    <row r="312" spans="1:11" x14ac:dyDescent="0.25">
      <c r="A312" s="7" t="s">
        <v>621</v>
      </c>
      <c r="B312" s="9">
        <v>1.1499999999999999</v>
      </c>
      <c r="C312" s="9">
        <v>1.1000000000000001</v>
      </c>
      <c r="D312" s="9">
        <v>1.1200000000000001</v>
      </c>
      <c r="F312" s="8" t="s">
        <v>797</v>
      </c>
      <c r="G312" s="10">
        <v>1.83</v>
      </c>
      <c r="H312" s="10">
        <v>1.81</v>
      </c>
      <c r="I312" s="10">
        <v>1.81</v>
      </c>
      <c r="J312" s="4">
        <f>ROUND(H312/G312-1,4)</f>
        <v>-1.09E-2</v>
      </c>
      <c r="K312" s="4">
        <f>ROUND(I312/H312-1,4)</f>
        <v>0</v>
      </c>
    </row>
    <row r="313" spans="1:11" x14ac:dyDescent="0.25">
      <c r="A313" s="7" t="s">
        <v>623</v>
      </c>
      <c r="B313" s="9">
        <v>15</v>
      </c>
      <c r="C313" s="9">
        <v>15</v>
      </c>
      <c r="D313" s="9">
        <v>14.85</v>
      </c>
      <c r="F313" s="8" t="s">
        <v>815</v>
      </c>
      <c r="G313" s="10">
        <v>8.4</v>
      </c>
      <c r="H313" s="10">
        <v>8.4</v>
      </c>
      <c r="I313" s="10">
        <v>8.4</v>
      </c>
      <c r="J313" s="4">
        <f>ROUND(H313/G313-1,4)</f>
        <v>0</v>
      </c>
      <c r="K313" s="4">
        <f>ROUND(I313/H313-1,4)</f>
        <v>0</v>
      </c>
    </row>
    <row r="314" spans="1:11" x14ac:dyDescent="0.25">
      <c r="A314" s="7" t="s">
        <v>625</v>
      </c>
      <c r="B314" s="9">
        <v>1.1499999999999999</v>
      </c>
      <c r="C314" s="9">
        <v>1.1499999999999999</v>
      </c>
      <c r="D314" s="9">
        <v>1.1499999999999999</v>
      </c>
      <c r="F314" s="8" t="s">
        <v>827</v>
      </c>
      <c r="G314" s="10">
        <v>13.3</v>
      </c>
      <c r="H314" s="10">
        <v>13.3</v>
      </c>
      <c r="I314" s="10">
        <v>13.3</v>
      </c>
      <c r="J314" s="4">
        <f>ROUND(H314/G314-1,4)</f>
        <v>0</v>
      </c>
      <c r="K314" s="4">
        <f>ROUND(I314/H314-1,4)</f>
        <v>0</v>
      </c>
    </row>
    <row r="315" spans="1:11" x14ac:dyDescent="0.25">
      <c r="A315" s="7" t="s">
        <v>627</v>
      </c>
      <c r="B315" s="9">
        <v>1.62</v>
      </c>
      <c r="C315" s="9">
        <v>1.6</v>
      </c>
      <c r="D315" s="9">
        <v>1.6</v>
      </c>
      <c r="F315" s="8" t="s">
        <v>829</v>
      </c>
      <c r="G315" s="10">
        <v>0.22</v>
      </c>
      <c r="H315" s="10">
        <v>0.24</v>
      </c>
      <c r="I315" s="10">
        <v>0.24</v>
      </c>
      <c r="J315" s="4">
        <f>ROUND(H315/G315-1,4)</f>
        <v>9.0899999999999995E-2</v>
      </c>
      <c r="K315" s="4">
        <f>ROUND(I315/H315-1,4)</f>
        <v>0</v>
      </c>
    </row>
    <row r="316" spans="1:11" x14ac:dyDescent="0.25">
      <c r="A316" s="7" t="s">
        <v>629</v>
      </c>
      <c r="B316" s="9">
        <v>0.26</v>
      </c>
      <c r="C316" s="9">
        <v>0.27</v>
      </c>
      <c r="D316" s="9">
        <v>0.27</v>
      </c>
      <c r="F316" s="8" t="s">
        <v>833</v>
      </c>
      <c r="G316" s="10">
        <v>21.6</v>
      </c>
      <c r="H316" s="10">
        <v>21</v>
      </c>
      <c r="I316" s="10">
        <v>21</v>
      </c>
      <c r="J316" s="4">
        <f>ROUND(H316/G316-1,4)</f>
        <v>-2.7799999999999998E-2</v>
      </c>
      <c r="K316" s="4">
        <f>ROUND(I316/H316-1,4)</f>
        <v>0</v>
      </c>
    </row>
    <row r="317" spans="1:11" x14ac:dyDescent="0.25">
      <c r="A317" s="7" t="s">
        <v>631</v>
      </c>
      <c r="B317" s="9">
        <v>3.8</v>
      </c>
      <c r="C317" s="9">
        <v>3.8</v>
      </c>
      <c r="D317" s="9">
        <v>3.79</v>
      </c>
      <c r="F317" s="8" t="s">
        <v>837</v>
      </c>
      <c r="G317" s="10">
        <v>109</v>
      </c>
      <c r="H317" s="10">
        <v>109</v>
      </c>
      <c r="I317" s="10">
        <v>109</v>
      </c>
      <c r="J317" s="4">
        <f>ROUND(H317/G317-1,4)</f>
        <v>0</v>
      </c>
      <c r="K317" s="4">
        <f>ROUND(I317/H317-1,4)</f>
        <v>0</v>
      </c>
    </row>
    <row r="318" spans="1:11" x14ac:dyDescent="0.25">
      <c r="A318" s="7" t="s">
        <v>633</v>
      </c>
      <c r="B318" s="9">
        <v>3.23</v>
      </c>
      <c r="C318" s="9">
        <v>3.31</v>
      </c>
      <c r="D318" s="9">
        <v>3.31</v>
      </c>
      <c r="F318" s="8" t="s">
        <v>843</v>
      </c>
      <c r="G318" s="10">
        <v>87</v>
      </c>
      <c r="H318" s="10">
        <v>87</v>
      </c>
      <c r="I318" s="10">
        <v>87</v>
      </c>
      <c r="J318" s="4">
        <f>ROUND(H318/G318-1,4)</f>
        <v>0</v>
      </c>
      <c r="K318" s="4">
        <f>ROUND(I318/H318-1,4)</f>
        <v>0</v>
      </c>
    </row>
    <row r="319" spans="1:11" x14ac:dyDescent="0.25">
      <c r="A319" s="7" t="s">
        <v>635</v>
      </c>
      <c r="B319" s="9">
        <v>1.54</v>
      </c>
      <c r="C319" s="9">
        <v>1.62</v>
      </c>
      <c r="D319" s="9">
        <v>1.62</v>
      </c>
      <c r="F319" s="8" t="s">
        <v>845</v>
      </c>
      <c r="G319" s="10">
        <v>4.95</v>
      </c>
      <c r="H319" s="10">
        <v>5.01</v>
      </c>
      <c r="I319" s="10">
        <v>5.01</v>
      </c>
      <c r="J319" s="4">
        <f>ROUND(H319/G319-1,4)</f>
        <v>1.21E-2</v>
      </c>
      <c r="K319" s="4">
        <f>ROUND(I319/H319-1,4)</f>
        <v>0</v>
      </c>
    </row>
    <row r="320" spans="1:11" x14ac:dyDescent="0.25">
      <c r="A320" s="7" t="s">
        <v>637</v>
      </c>
      <c r="B320" s="9">
        <v>37.44</v>
      </c>
      <c r="C320" s="9">
        <v>37.69</v>
      </c>
      <c r="D320" s="9">
        <v>37.979999999999997</v>
      </c>
      <c r="F320" s="8" t="s">
        <v>869</v>
      </c>
      <c r="G320" s="10">
        <v>3.96</v>
      </c>
      <c r="H320" s="10">
        <v>3.96</v>
      </c>
      <c r="I320" s="10">
        <v>3.96</v>
      </c>
      <c r="J320" s="4">
        <f>ROUND(H320/G320-1,4)</f>
        <v>0</v>
      </c>
      <c r="K320" s="4">
        <f>ROUND(I320/H320-1,4)</f>
        <v>0</v>
      </c>
    </row>
    <row r="321" spans="1:11" x14ac:dyDescent="0.25">
      <c r="A321" s="7" t="s">
        <v>639</v>
      </c>
      <c r="B321" s="9">
        <v>0.22</v>
      </c>
      <c r="C321" s="9">
        <v>0.23</v>
      </c>
      <c r="D321" s="9">
        <v>0.23</v>
      </c>
      <c r="F321" s="8" t="s">
        <v>871</v>
      </c>
      <c r="G321" s="10">
        <v>1.95</v>
      </c>
      <c r="H321" s="10">
        <v>1.95</v>
      </c>
      <c r="I321" s="10">
        <v>1.95</v>
      </c>
      <c r="J321" s="4">
        <f>ROUND(H321/G321-1,4)</f>
        <v>0</v>
      </c>
      <c r="K321" s="4">
        <f>ROUND(I321/H321-1,4)</f>
        <v>0</v>
      </c>
    </row>
    <row r="322" spans="1:11" x14ac:dyDescent="0.25">
      <c r="A322" s="7" t="s">
        <v>641</v>
      </c>
      <c r="B322" s="9">
        <v>50.95</v>
      </c>
      <c r="C322" s="9">
        <v>51</v>
      </c>
      <c r="D322" s="9">
        <v>51.9</v>
      </c>
      <c r="F322" s="8" t="s">
        <v>873</v>
      </c>
      <c r="G322" s="10">
        <v>17.48</v>
      </c>
      <c r="H322" s="10">
        <v>17.600000000000001</v>
      </c>
      <c r="I322" s="10">
        <v>17.600000000000001</v>
      </c>
      <c r="J322" s="4">
        <f>ROUND(H322/G322-1,4)</f>
        <v>6.8999999999999999E-3</v>
      </c>
      <c r="K322" s="4">
        <f>ROUND(I322/H322-1,4)</f>
        <v>0</v>
      </c>
    </row>
    <row r="323" spans="1:11" x14ac:dyDescent="0.25">
      <c r="A323" s="7" t="s">
        <v>643</v>
      </c>
      <c r="B323" s="9">
        <v>100</v>
      </c>
      <c r="C323" s="9">
        <v>100</v>
      </c>
      <c r="D323" s="9">
        <v>100</v>
      </c>
      <c r="F323" s="8" t="s">
        <v>875</v>
      </c>
      <c r="G323" s="10">
        <v>56.69</v>
      </c>
      <c r="H323" s="10">
        <v>56</v>
      </c>
      <c r="I323" s="10">
        <v>56</v>
      </c>
      <c r="J323" s="4">
        <f>ROUND(H323/G323-1,4)</f>
        <v>-1.2200000000000001E-2</v>
      </c>
      <c r="K323" s="4">
        <f>ROUND(I323/H323-1,4)</f>
        <v>0</v>
      </c>
    </row>
    <row r="324" spans="1:11" x14ac:dyDescent="0.25">
      <c r="A324" s="7" t="s">
        <v>645</v>
      </c>
      <c r="B324" s="9">
        <v>7.3</v>
      </c>
      <c r="C324" s="9">
        <v>7.58</v>
      </c>
      <c r="D324" s="9">
        <v>7.9</v>
      </c>
      <c r="F324" s="8" t="s">
        <v>883</v>
      </c>
      <c r="G324" s="10">
        <v>2.0699999999999998</v>
      </c>
      <c r="H324" s="10">
        <v>2.09</v>
      </c>
      <c r="I324" s="10">
        <v>2.09</v>
      </c>
      <c r="J324" s="4">
        <f>ROUND(H324/G324-1,4)</f>
        <v>9.7000000000000003E-3</v>
      </c>
      <c r="K324" s="4">
        <f>ROUND(I324/H324-1,4)</f>
        <v>0</v>
      </c>
    </row>
    <row r="325" spans="1:11" x14ac:dyDescent="0.25">
      <c r="A325" s="7" t="s">
        <v>647</v>
      </c>
      <c r="B325" s="9">
        <v>10.8</v>
      </c>
      <c r="C325" s="9">
        <v>10.8</v>
      </c>
      <c r="D325" s="9">
        <v>10.8</v>
      </c>
      <c r="F325" s="8" t="s">
        <v>887</v>
      </c>
      <c r="G325" s="10">
        <v>1.63</v>
      </c>
      <c r="H325" s="10">
        <v>1.63</v>
      </c>
      <c r="I325" s="10">
        <v>1.63</v>
      </c>
      <c r="J325" s="4">
        <f>ROUND(H325/G325-1,4)</f>
        <v>0</v>
      </c>
      <c r="K325" s="4">
        <f>ROUND(I325/H325-1,4)</f>
        <v>0</v>
      </c>
    </row>
    <row r="326" spans="1:11" x14ac:dyDescent="0.25">
      <c r="A326" s="7" t="s">
        <v>649</v>
      </c>
      <c r="B326" s="9">
        <v>178</v>
      </c>
      <c r="C326" s="9">
        <v>181.8</v>
      </c>
      <c r="D326" s="9">
        <v>179</v>
      </c>
      <c r="F326" s="8" t="s">
        <v>895</v>
      </c>
      <c r="G326" s="10">
        <v>1.97</v>
      </c>
      <c r="H326" s="10">
        <v>2.0299999999999998</v>
      </c>
      <c r="I326" s="10">
        <v>2.0299999999999998</v>
      </c>
      <c r="J326" s="4">
        <f>ROUND(H326/G326-1,4)</f>
        <v>3.0499999999999999E-2</v>
      </c>
      <c r="K326" s="4">
        <f>ROUND(I326/H326-1,4)</f>
        <v>0</v>
      </c>
    </row>
    <row r="327" spans="1:11" x14ac:dyDescent="0.25">
      <c r="A327" s="7" t="s">
        <v>651</v>
      </c>
      <c r="B327" s="9">
        <v>87.39</v>
      </c>
      <c r="C327" s="9">
        <v>85.32</v>
      </c>
      <c r="D327" s="9">
        <v>85.56</v>
      </c>
      <c r="F327" s="8" t="s">
        <v>903</v>
      </c>
      <c r="G327" s="10">
        <v>3.14</v>
      </c>
      <c r="H327" s="10">
        <v>3.15</v>
      </c>
      <c r="I327" s="10">
        <v>3.15</v>
      </c>
      <c r="J327" s="4">
        <f>ROUND(H327/G327-1,4)</f>
        <v>3.2000000000000002E-3</v>
      </c>
      <c r="K327" s="4">
        <f>ROUND(I327/H327-1,4)</f>
        <v>0</v>
      </c>
    </row>
    <row r="328" spans="1:11" x14ac:dyDescent="0.25">
      <c r="A328" s="7" t="s">
        <v>653</v>
      </c>
      <c r="B328" s="9">
        <v>0.49</v>
      </c>
      <c r="C328" s="9">
        <v>0.49</v>
      </c>
      <c r="D328" s="9">
        <v>0.49</v>
      </c>
      <c r="F328" s="8" t="s">
        <v>907</v>
      </c>
      <c r="G328" s="10">
        <v>1.46</v>
      </c>
      <c r="H328" s="10">
        <v>1.6</v>
      </c>
      <c r="I328" s="10">
        <v>1.6</v>
      </c>
      <c r="J328" s="4">
        <f>ROUND(H328/G328-1,4)</f>
        <v>9.5899999999999999E-2</v>
      </c>
      <c r="K328" s="4">
        <f>ROUND(I328/H328-1,4)</f>
        <v>0</v>
      </c>
    </row>
    <row r="329" spans="1:11" x14ac:dyDescent="0.25">
      <c r="A329" s="7" t="s">
        <v>655</v>
      </c>
      <c r="B329" s="9">
        <v>29.99</v>
      </c>
      <c r="C329" s="9">
        <v>29.89</v>
      </c>
      <c r="D329" s="9">
        <v>29.99</v>
      </c>
      <c r="F329" s="8" t="s">
        <v>917</v>
      </c>
      <c r="G329" s="10">
        <v>2</v>
      </c>
      <c r="H329" s="10">
        <v>2.4</v>
      </c>
      <c r="I329" s="10">
        <v>2.4</v>
      </c>
      <c r="J329" s="4">
        <f>ROUND(H329/G329-1,4)</f>
        <v>0.2</v>
      </c>
      <c r="K329" s="4">
        <f>ROUND(I329/H329-1,4)</f>
        <v>0</v>
      </c>
    </row>
    <row r="330" spans="1:11" x14ac:dyDescent="0.25">
      <c r="A330" s="7" t="s">
        <v>657</v>
      </c>
      <c r="B330" s="9">
        <v>0.49</v>
      </c>
      <c r="C330" s="9">
        <v>0.49</v>
      </c>
      <c r="D330" s="9">
        <v>0.49</v>
      </c>
      <c r="F330" s="8" t="s">
        <v>919</v>
      </c>
      <c r="G330" s="10">
        <v>0.86</v>
      </c>
      <c r="H330" s="10">
        <v>0.86</v>
      </c>
      <c r="I330" s="10">
        <v>0.86</v>
      </c>
      <c r="J330" s="4">
        <f>ROUND(H330/G330-1,4)</f>
        <v>0</v>
      </c>
      <c r="K330" s="4">
        <f>ROUND(I330/H330-1,4)</f>
        <v>0</v>
      </c>
    </row>
    <row r="331" spans="1:11" x14ac:dyDescent="0.25">
      <c r="A331" s="7" t="s">
        <v>659</v>
      </c>
      <c r="B331" s="9">
        <v>0.16</v>
      </c>
      <c r="C331" s="9">
        <v>0.16</v>
      </c>
      <c r="D331" s="9">
        <v>0.16</v>
      </c>
      <c r="F331" s="8" t="s">
        <v>923</v>
      </c>
      <c r="G331" s="10">
        <v>38.9</v>
      </c>
      <c r="H331" s="10">
        <v>38.9</v>
      </c>
      <c r="I331" s="10">
        <v>38.9</v>
      </c>
      <c r="J331" s="4">
        <f>ROUND(H331/G331-1,4)</f>
        <v>0</v>
      </c>
      <c r="K331" s="4">
        <f>ROUND(I331/H331-1,4)</f>
        <v>0</v>
      </c>
    </row>
    <row r="332" spans="1:11" x14ac:dyDescent="0.25">
      <c r="A332" s="7" t="s">
        <v>661</v>
      </c>
      <c r="B332" s="9">
        <v>19.190000000000001</v>
      </c>
      <c r="C332" s="9">
        <v>19.45</v>
      </c>
      <c r="D332" s="9">
        <v>19.07</v>
      </c>
      <c r="F332" s="8" t="s">
        <v>929</v>
      </c>
      <c r="G332" s="10">
        <v>8.4</v>
      </c>
      <c r="H332" s="10">
        <v>8.4</v>
      </c>
      <c r="I332" s="10">
        <v>8.4</v>
      </c>
      <c r="J332" s="4">
        <f>ROUND(H332/G332-1,4)</f>
        <v>0</v>
      </c>
      <c r="K332" s="4">
        <f>ROUND(I332/H332-1,4)</f>
        <v>0</v>
      </c>
    </row>
    <row r="333" spans="1:11" x14ac:dyDescent="0.25">
      <c r="A333" s="7" t="s">
        <v>663</v>
      </c>
      <c r="B333" s="9">
        <v>4.3899999999999997</v>
      </c>
      <c r="C333" s="9">
        <v>4.46</v>
      </c>
      <c r="D333" s="9">
        <v>4.3600000000000003</v>
      </c>
      <c r="F333" s="8" t="s">
        <v>945</v>
      </c>
      <c r="G333" s="10">
        <v>391</v>
      </c>
      <c r="H333" s="10">
        <v>386</v>
      </c>
      <c r="I333" s="10">
        <v>386</v>
      </c>
      <c r="J333" s="4">
        <f>ROUND(H333/G333-1,4)</f>
        <v>-1.2800000000000001E-2</v>
      </c>
      <c r="K333" s="4">
        <f>ROUND(I333/H333-1,4)</f>
        <v>0</v>
      </c>
    </row>
    <row r="334" spans="1:11" x14ac:dyDescent="0.25">
      <c r="A334" s="7" t="s">
        <v>665</v>
      </c>
      <c r="B334" s="9">
        <v>5.2</v>
      </c>
      <c r="C334" s="9">
        <v>5.4</v>
      </c>
      <c r="D334" s="9">
        <v>5.5</v>
      </c>
      <c r="F334" s="8" t="s">
        <v>809</v>
      </c>
      <c r="G334" s="10">
        <v>43</v>
      </c>
      <c r="H334" s="10">
        <v>43.59</v>
      </c>
      <c r="I334" s="10">
        <v>43.58</v>
      </c>
      <c r="J334" s="4">
        <f>ROUND(H334/G334-1,4)</f>
        <v>1.37E-2</v>
      </c>
      <c r="K334" s="4">
        <f>ROUND(I334/H334-1,4)</f>
        <v>-2.0000000000000001E-4</v>
      </c>
    </row>
    <row r="335" spans="1:11" x14ac:dyDescent="0.25">
      <c r="A335" s="7" t="s">
        <v>667</v>
      </c>
      <c r="B335" s="9">
        <v>25.1</v>
      </c>
      <c r="C335" s="9">
        <v>25.2</v>
      </c>
      <c r="D335" s="9">
        <v>25.2</v>
      </c>
      <c r="F335" s="8" t="s">
        <v>939</v>
      </c>
      <c r="G335" s="10">
        <v>285</v>
      </c>
      <c r="H335" s="10">
        <v>285</v>
      </c>
      <c r="I335" s="10">
        <v>284.89999999999998</v>
      </c>
      <c r="J335" s="4">
        <f>ROUND(H335/G335-1,4)</f>
        <v>0</v>
      </c>
      <c r="K335" s="4">
        <f>ROUND(I335/H335-1,4)</f>
        <v>-4.0000000000000002E-4</v>
      </c>
    </row>
    <row r="336" spans="1:11" x14ac:dyDescent="0.25">
      <c r="A336" s="7" t="s">
        <v>669</v>
      </c>
      <c r="B336" s="9">
        <v>53</v>
      </c>
      <c r="C336" s="9">
        <v>52.71</v>
      </c>
      <c r="D336" s="9">
        <v>53.31</v>
      </c>
      <c r="F336" s="8" t="s">
        <v>505</v>
      </c>
      <c r="G336" s="10">
        <v>66.05</v>
      </c>
      <c r="H336" s="10">
        <v>66.180000000000007</v>
      </c>
      <c r="I336" s="10">
        <v>66.150000000000006</v>
      </c>
      <c r="J336" s="4">
        <f>ROUND(H336/G336-1,4)</f>
        <v>2E-3</v>
      </c>
      <c r="K336" s="4">
        <f>ROUND(I336/H336-1,4)</f>
        <v>-5.0000000000000001E-4</v>
      </c>
    </row>
    <row r="337" spans="1:11" x14ac:dyDescent="0.25">
      <c r="A337" s="7" t="s">
        <v>671</v>
      </c>
      <c r="B337" s="9">
        <v>33.17</v>
      </c>
      <c r="C337" s="9">
        <v>33.35</v>
      </c>
      <c r="D337" s="9">
        <v>33</v>
      </c>
      <c r="F337" s="8" t="s">
        <v>255</v>
      </c>
      <c r="G337" s="10">
        <v>13.18</v>
      </c>
      <c r="H337" s="10">
        <v>13.34</v>
      </c>
      <c r="I337" s="10">
        <v>13.33</v>
      </c>
      <c r="J337" s="4">
        <f>ROUND(H337/G337-1,4)</f>
        <v>1.21E-2</v>
      </c>
      <c r="K337" s="4">
        <f>ROUND(I337/H337-1,4)</f>
        <v>-6.9999999999999999E-4</v>
      </c>
    </row>
    <row r="338" spans="1:11" x14ac:dyDescent="0.25">
      <c r="A338" s="7" t="s">
        <v>673</v>
      </c>
      <c r="B338" s="9">
        <v>88.4</v>
      </c>
      <c r="C338" s="9">
        <v>88</v>
      </c>
      <c r="D338" s="9">
        <v>88.2</v>
      </c>
      <c r="F338" s="8" t="s">
        <v>57</v>
      </c>
      <c r="G338" s="10">
        <v>12.3</v>
      </c>
      <c r="H338" s="10">
        <v>12.3</v>
      </c>
      <c r="I338" s="10">
        <v>12.29</v>
      </c>
      <c r="J338" s="4">
        <f>ROUND(H338/G338-1,4)</f>
        <v>0</v>
      </c>
      <c r="K338" s="4">
        <f>ROUND(I338/H338-1,4)</f>
        <v>-8.0000000000000004E-4</v>
      </c>
    </row>
    <row r="339" spans="1:11" x14ac:dyDescent="0.25">
      <c r="A339" s="7" t="s">
        <v>675</v>
      </c>
      <c r="B339" s="9">
        <v>2.4700000000000002</v>
      </c>
      <c r="C339" s="9">
        <v>2.58</v>
      </c>
      <c r="D339" s="9">
        <v>2.59</v>
      </c>
      <c r="F339" s="8" t="s">
        <v>849</v>
      </c>
      <c r="G339" s="10">
        <v>9.59</v>
      </c>
      <c r="H339" s="10">
        <v>9.8000000000000007</v>
      </c>
      <c r="I339" s="10">
        <v>9.7899999999999991</v>
      </c>
      <c r="J339" s="4">
        <f>ROUND(H339/G339-1,4)</f>
        <v>2.1899999999999999E-2</v>
      </c>
      <c r="K339" s="4">
        <f>ROUND(I339/H339-1,4)</f>
        <v>-1E-3</v>
      </c>
    </row>
    <row r="340" spans="1:11" x14ac:dyDescent="0.25">
      <c r="A340" s="7" t="s">
        <v>677</v>
      </c>
      <c r="B340" s="9">
        <v>0.2</v>
      </c>
      <c r="C340" s="9">
        <v>0.2</v>
      </c>
      <c r="D340" s="9">
        <v>0.19</v>
      </c>
      <c r="F340" s="8" t="s">
        <v>733</v>
      </c>
      <c r="G340" s="10">
        <v>8.0299999999999994</v>
      </c>
      <c r="H340" s="10">
        <v>8.25</v>
      </c>
      <c r="I340" s="10">
        <v>8.24</v>
      </c>
      <c r="J340" s="4">
        <f>ROUND(H340/G340-1,4)</f>
        <v>2.7400000000000001E-2</v>
      </c>
      <c r="K340" s="4">
        <f>ROUND(I340/H340-1,4)</f>
        <v>-1.1999999999999999E-3</v>
      </c>
    </row>
    <row r="341" spans="1:11" x14ac:dyDescent="0.25">
      <c r="A341" s="7" t="s">
        <v>679</v>
      </c>
      <c r="B341" s="9">
        <v>2.25</v>
      </c>
      <c r="C341" s="9">
        <v>2.15</v>
      </c>
      <c r="D341" s="9">
        <v>2.15</v>
      </c>
      <c r="F341" s="8" t="s">
        <v>921</v>
      </c>
      <c r="G341" s="10">
        <v>7.49</v>
      </c>
      <c r="H341" s="10">
        <v>7.49</v>
      </c>
      <c r="I341" s="10">
        <v>7.48</v>
      </c>
      <c r="J341" s="4">
        <f>ROUND(H341/G341-1,4)</f>
        <v>0</v>
      </c>
      <c r="K341" s="4">
        <f>ROUND(I341/H341-1,4)</f>
        <v>-1.2999999999999999E-3</v>
      </c>
    </row>
    <row r="342" spans="1:11" x14ac:dyDescent="0.25">
      <c r="A342" s="7" t="s">
        <v>681</v>
      </c>
      <c r="B342" s="9">
        <v>0.7</v>
      </c>
      <c r="C342" s="9">
        <v>0.7</v>
      </c>
      <c r="D342" s="9">
        <v>0.7</v>
      </c>
      <c r="F342" s="8" t="s">
        <v>459</v>
      </c>
      <c r="G342" s="10">
        <v>7.38</v>
      </c>
      <c r="H342" s="10">
        <v>7.38</v>
      </c>
      <c r="I342" s="10">
        <v>7.37</v>
      </c>
      <c r="J342" s="4">
        <f>ROUND(H342/G342-1,4)</f>
        <v>0</v>
      </c>
      <c r="K342" s="4">
        <f>ROUND(I342/H342-1,4)</f>
        <v>-1.4E-3</v>
      </c>
    </row>
    <row r="343" spans="1:11" x14ac:dyDescent="0.25">
      <c r="A343" s="7" t="s">
        <v>683</v>
      </c>
      <c r="B343" s="9">
        <v>17.399999999999999</v>
      </c>
      <c r="C343" s="9">
        <v>17.600000000000001</v>
      </c>
      <c r="D343" s="9">
        <v>18.5</v>
      </c>
      <c r="F343" s="8" t="s">
        <v>115</v>
      </c>
      <c r="G343" s="10">
        <v>11</v>
      </c>
      <c r="H343" s="10">
        <v>11.02</v>
      </c>
      <c r="I343" s="10">
        <v>11</v>
      </c>
      <c r="J343" s="4">
        <f>ROUND(H343/G343-1,4)</f>
        <v>1.8E-3</v>
      </c>
      <c r="K343" s="4">
        <f>ROUND(I343/H343-1,4)</f>
        <v>-1.8E-3</v>
      </c>
    </row>
    <row r="344" spans="1:11" x14ac:dyDescent="0.25">
      <c r="A344" s="7" t="s">
        <v>685</v>
      </c>
      <c r="B344" s="9">
        <v>0.09</v>
      </c>
      <c r="C344" s="9">
        <v>0.09</v>
      </c>
      <c r="D344" s="9">
        <v>0.09</v>
      </c>
      <c r="F344" s="8" t="s">
        <v>171</v>
      </c>
      <c r="G344" s="10">
        <v>89.56</v>
      </c>
      <c r="H344" s="10">
        <v>88.5</v>
      </c>
      <c r="I344" s="10">
        <v>88.3</v>
      </c>
      <c r="J344" s="4">
        <f>ROUND(H344/G344-1,4)</f>
        <v>-1.18E-2</v>
      </c>
      <c r="K344" s="4">
        <f>ROUND(I344/H344-1,4)</f>
        <v>-2.3E-3</v>
      </c>
    </row>
    <row r="345" spans="1:11" x14ac:dyDescent="0.25">
      <c r="A345" s="7" t="s">
        <v>687</v>
      </c>
      <c r="B345" s="9">
        <v>2.11</v>
      </c>
      <c r="C345" s="9">
        <v>2.21</v>
      </c>
      <c r="D345" s="9">
        <v>2.19</v>
      </c>
      <c r="F345" s="8" t="s">
        <v>889</v>
      </c>
      <c r="G345" s="10">
        <v>193.5</v>
      </c>
      <c r="H345" s="10">
        <v>193.45</v>
      </c>
      <c r="I345" s="10">
        <v>193</v>
      </c>
      <c r="J345" s="4">
        <f>ROUND(H345/G345-1,4)</f>
        <v>-2.9999999999999997E-4</v>
      </c>
      <c r="K345" s="4">
        <f>ROUND(I345/H345-1,4)</f>
        <v>-2.3E-3</v>
      </c>
    </row>
    <row r="346" spans="1:11" x14ac:dyDescent="0.25">
      <c r="A346" s="7" t="s">
        <v>689</v>
      </c>
      <c r="B346" s="9">
        <v>26.65</v>
      </c>
      <c r="C346" s="9">
        <v>27.2</v>
      </c>
      <c r="D346" s="9">
        <v>28.4</v>
      </c>
      <c r="F346" s="8" t="s">
        <v>631</v>
      </c>
      <c r="G346" s="10">
        <v>3.8</v>
      </c>
      <c r="H346" s="10">
        <v>3.8</v>
      </c>
      <c r="I346" s="10">
        <v>3.79</v>
      </c>
      <c r="J346" s="4">
        <f>ROUND(H346/G346-1,4)</f>
        <v>0</v>
      </c>
      <c r="K346" s="4">
        <f>ROUND(I346/H346-1,4)</f>
        <v>-2.5999999999999999E-3</v>
      </c>
    </row>
    <row r="347" spans="1:11" x14ac:dyDescent="0.25">
      <c r="A347" s="7" t="s">
        <v>691</v>
      </c>
      <c r="B347" s="9">
        <v>6.25</v>
      </c>
      <c r="C347" s="9">
        <v>6.25</v>
      </c>
      <c r="D347" s="9">
        <v>6.42</v>
      </c>
      <c r="F347" s="8" t="s">
        <v>475</v>
      </c>
      <c r="G347" s="10">
        <v>3.33</v>
      </c>
      <c r="H347" s="10">
        <v>3.31</v>
      </c>
      <c r="I347" s="10">
        <v>3.3</v>
      </c>
      <c r="J347" s="4">
        <f>ROUND(H347/G347-1,4)</f>
        <v>-6.0000000000000001E-3</v>
      </c>
      <c r="K347" s="4">
        <f>ROUND(I347/H347-1,4)</f>
        <v>-3.0000000000000001E-3</v>
      </c>
    </row>
    <row r="348" spans="1:11" x14ac:dyDescent="0.25">
      <c r="A348" s="7" t="s">
        <v>693</v>
      </c>
      <c r="B348" s="9">
        <v>16.079999999999998</v>
      </c>
      <c r="C348" s="9">
        <v>16.350000000000001</v>
      </c>
      <c r="D348" s="9">
        <v>16.649999999999999</v>
      </c>
      <c r="F348" s="8" t="s">
        <v>95</v>
      </c>
      <c r="G348" s="10">
        <v>3</v>
      </c>
      <c r="H348" s="10">
        <v>3</v>
      </c>
      <c r="I348" s="10">
        <v>2.99</v>
      </c>
      <c r="J348" s="4">
        <f>ROUND(H348/G348-1,4)</f>
        <v>0</v>
      </c>
      <c r="K348" s="4">
        <f>ROUND(I348/H348-1,4)</f>
        <v>-3.3E-3</v>
      </c>
    </row>
    <row r="349" spans="1:11" x14ac:dyDescent="0.25">
      <c r="A349" s="7" t="s">
        <v>695</v>
      </c>
      <c r="B349" s="9">
        <v>4.4400000000000004</v>
      </c>
      <c r="C349" s="9">
        <v>4.4000000000000004</v>
      </c>
      <c r="D349" s="9">
        <v>4.4000000000000004</v>
      </c>
      <c r="F349" s="8" t="s">
        <v>527</v>
      </c>
      <c r="G349" s="10">
        <v>8.5</v>
      </c>
      <c r="H349" s="10">
        <v>8.8000000000000007</v>
      </c>
      <c r="I349" s="10">
        <v>8.77</v>
      </c>
      <c r="J349" s="4">
        <f>ROUND(H349/G349-1,4)</f>
        <v>3.5299999999999998E-2</v>
      </c>
      <c r="K349" s="4">
        <f>ROUND(I349/H349-1,4)</f>
        <v>-3.3999999999999998E-3</v>
      </c>
    </row>
    <row r="350" spans="1:11" x14ac:dyDescent="0.25">
      <c r="A350" s="7" t="s">
        <v>697</v>
      </c>
      <c r="B350" s="9">
        <v>1.34</v>
      </c>
      <c r="C350" s="9">
        <v>1.45</v>
      </c>
      <c r="D350" s="9">
        <v>1.25</v>
      </c>
      <c r="F350" s="8" t="s">
        <v>703</v>
      </c>
      <c r="G350" s="10">
        <v>2.83</v>
      </c>
      <c r="H350" s="10">
        <v>2.83</v>
      </c>
      <c r="I350" s="10">
        <v>2.82</v>
      </c>
      <c r="J350" s="4">
        <f>ROUND(H350/G350-1,4)</f>
        <v>0</v>
      </c>
      <c r="K350" s="4">
        <f>ROUND(I350/H350-1,4)</f>
        <v>-3.5000000000000001E-3</v>
      </c>
    </row>
    <row r="351" spans="1:11" x14ac:dyDescent="0.25">
      <c r="A351" s="7" t="s">
        <v>699</v>
      </c>
      <c r="B351" s="9">
        <v>13</v>
      </c>
      <c r="C351" s="9">
        <v>13.2</v>
      </c>
      <c r="D351" s="9">
        <v>13</v>
      </c>
      <c r="F351" s="8" t="s">
        <v>69</v>
      </c>
      <c r="G351" s="10">
        <v>52.98</v>
      </c>
      <c r="H351" s="10">
        <v>54</v>
      </c>
      <c r="I351" s="10">
        <v>53.8</v>
      </c>
      <c r="J351" s="4">
        <f>ROUND(H351/G351-1,4)</f>
        <v>1.9300000000000001E-2</v>
      </c>
      <c r="K351" s="4">
        <f>ROUND(I351/H351-1,4)</f>
        <v>-3.7000000000000002E-3</v>
      </c>
    </row>
    <row r="352" spans="1:11" x14ac:dyDescent="0.25">
      <c r="A352" s="7" t="s">
        <v>701</v>
      </c>
      <c r="B352" s="9">
        <v>15.05</v>
      </c>
      <c r="C352" s="9">
        <v>15</v>
      </c>
      <c r="D352" s="9">
        <v>15</v>
      </c>
      <c r="F352" s="8" t="s">
        <v>355</v>
      </c>
      <c r="G352" s="10">
        <v>5.01</v>
      </c>
      <c r="H352" s="10">
        <v>5.14</v>
      </c>
      <c r="I352" s="10">
        <v>5.12</v>
      </c>
      <c r="J352" s="4">
        <f>ROUND(H352/G352-1,4)</f>
        <v>2.5899999999999999E-2</v>
      </c>
      <c r="K352" s="4">
        <f>ROUND(I352/H352-1,4)</f>
        <v>-3.8999999999999998E-3</v>
      </c>
    </row>
    <row r="353" spans="1:11" x14ac:dyDescent="0.25">
      <c r="A353" s="7" t="s">
        <v>703</v>
      </c>
      <c r="B353" s="9">
        <v>2.83</v>
      </c>
      <c r="C353" s="9">
        <v>2.83</v>
      </c>
      <c r="D353" s="9">
        <v>2.82</v>
      </c>
      <c r="F353" s="8" t="s">
        <v>497</v>
      </c>
      <c r="G353" s="10">
        <v>7539</v>
      </c>
      <c r="H353" s="10">
        <v>7749</v>
      </c>
      <c r="I353" s="10">
        <v>7716</v>
      </c>
      <c r="J353" s="4">
        <f>ROUND(H353/G353-1,4)</f>
        <v>2.7900000000000001E-2</v>
      </c>
      <c r="K353" s="4">
        <f>ROUND(I353/H353-1,4)</f>
        <v>-4.3E-3</v>
      </c>
    </row>
    <row r="354" spans="1:11" x14ac:dyDescent="0.25">
      <c r="A354" s="7" t="s">
        <v>705</v>
      </c>
      <c r="B354" s="9">
        <v>1.1299999999999999</v>
      </c>
      <c r="C354" s="9">
        <v>1.19</v>
      </c>
      <c r="D354" s="9">
        <v>1.2</v>
      </c>
      <c r="F354" s="8" t="s">
        <v>857</v>
      </c>
      <c r="G354" s="10">
        <v>6.8</v>
      </c>
      <c r="H354" s="10">
        <v>6.74</v>
      </c>
      <c r="I354" s="10">
        <v>6.71</v>
      </c>
      <c r="J354" s="4">
        <f>ROUND(H354/G354-1,4)</f>
        <v>-8.8000000000000005E-3</v>
      </c>
      <c r="K354" s="4">
        <f>ROUND(I354/H354-1,4)</f>
        <v>-4.4999999999999997E-3</v>
      </c>
    </row>
    <row r="355" spans="1:11" x14ac:dyDescent="0.25">
      <c r="A355" s="7" t="s">
        <v>707</v>
      </c>
      <c r="B355" s="9">
        <v>1.04</v>
      </c>
      <c r="C355" s="9">
        <v>1.04</v>
      </c>
      <c r="D355" s="9">
        <v>1.04</v>
      </c>
      <c r="F355" s="8" t="s">
        <v>759</v>
      </c>
      <c r="G355" s="10">
        <v>2.1800000000000002</v>
      </c>
      <c r="H355" s="10">
        <v>2.17</v>
      </c>
      <c r="I355" s="10">
        <v>2.16</v>
      </c>
      <c r="J355" s="4">
        <f>ROUND(H355/G355-1,4)</f>
        <v>-4.5999999999999999E-3</v>
      </c>
      <c r="K355" s="4">
        <f>ROUND(I355/H355-1,4)</f>
        <v>-4.5999999999999999E-3</v>
      </c>
    </row>
    <row r="356" spans="1:11" x14ac:dyDescent="0.25">
      <c r="A356" s="7" t="s">
        <v>709</v>
      </c>
      <c r="B356" s="9">
        <v>16.2</v>
      </c>
      <c r="C356" s="9">
        <v>16.2</v>
      </c>
      <c r="D356" s="9">
        <v>16.5</v>
      </c>
      <c r="F356" s="8" t="s">
        <v>247</v>
      </c>
      <c r="G356" s="10">
        <v>10.71</v>
      </c>
      <c r="H356" s="10">
        <v>10.7</v>
      </c>
      <c r="I356" s="10">
        <v>10.65</v>
      </c>
      <c r="J356" s="4">
        <f>ROUND(H356/G356-1,4)</f>
        <v>-8.9999999999999998E-4</v>
      </c>
      <c r="K356" s="4">
        <f>ROUND(I356/H356-1,4)</f>
        <v>-4.7000000000000002E-3</v>
      </c>
    </row>
    <row r="357" spans="1:11" x14ac:dyDescent="0.25">
      <c r="A357" s="7" t="s">
        <v>711</v>
      </c>
      <c r="B357" s="9">
        <v>1.37</v>
      </c>
      <c r="C357" s="9">
        <v>1.47</v>
      </c>
      <c r="D357" s="9">
        <v>1.44</v>
      </c>
      <c r="F357" s="8" t="s">
        <v>321</v>
      </c>
      <c r="G357" s="10">
        <v>1.77</v>
      </c>
      <c r="H357" s="10">
        <v>1.81</v>
      </c>
      <c r="I357" s="10">
        <v>1.8</v>
      </c>
      <c r="J357" s="4">
        <f>ROUND(H357/G357-1,4)</f>
        <v>2.2599999999999999E-2</v>
      </c>
      <c r="K357" s="4">
        <f>ROUND(I357/H357-1,4)</f>
        <v>-5.4999999999999997E-3</v>
      </c>
    </row>
    <row r="358" spans="1:11" x14ac:dyDescent="0.25">
      <c r="A358" s="7" t="s">
        <v>713</v>
      </c>
      <c r="B358" s="9">
        <v>5.88</v>
      </c>
      <c r="C358" s="9">
        <v>5.93</v>
      </c>
      <c r="D358" s="9">
        <v>6.15</v>
      </c>
      <c r="F358" s="8" t="s">
        <v>865</v>
      </c>
      <c r="G358" s="10">
        <v>8.85</v>
      </c>
      <c r="H358" s="10">
        <v>8.8699999999999992</v>
      </c>
      <c r="I358" s="10">
        <v>8.82</v>
      </c>
      <c r="J358" s="4">
        <f>ROUND(H358/G358-1,4)</f>
        <v>2.3E-3</v>
      </c>
      <c r="K358" s="4">
        <f>ROUND(I358/H358-1,4)</f>
        <v>-5.5999999999999999E-3</v>
      </c>
    </row>
    <row r="359" spans="1:11" x14ac:dyDescent="0.25">
      <c r="A359" s="7" t="s">
        <v>715</v>
      </c>
      <c r="B359" s="9">
        <v>2.94</v>
      </c>
      <c r="C359" s="9">
        <v>2.94</v>
      </c>
      <c r="D359" s="9">
        <v>2.89</v>
      </c>
      <c r="F359" s="8" t="s">
        <v>767</v>
      </c>
      <c r="G359" s="10">
        <v>1.72</v>
      </c>
      <c r="H359" s="10">
        <v>1.72</v>
      </c>
      <c r="I359" s="10">
        <v>1.71</v>
      </c>
      <c r="J359" s="4">
        <f>ROUND(H359/G359-1,4)</f>
        <v>0</v>
      </c>
      <c r="K359" s="4">
        <f>ROUND(I359/H359-1,4)</f>
        <v>-5.7999999999999996E-3</v>
      </c>
    </row>
    <row r="360" spans="1:11" x14ac:dyDescent="0.25">
      <c r="A360" s="7" t="s">
        <v>717</v>
      </c>
      <c r="B360" s="9">
        <v>23.75</v>
      </c>
      <c r="C360" s="9">
        <v>23.99</v>
      </c>
      <c r="D360" s="9">
        <v>24</v>
      </c>
      <c r="F360" s="8" t="s">
        <v>33</v>
      </c>
      <c r="G360" s="10">
        <v>5.08</v>
      </c>
      <c r="H360" s="10">
        <v>5.08</v>
      </c>
      <c r="I360" s="10">
        <v>5.05</v>
      </c>
      <c r="J360" s="4">
        <f>ROUND(H360/G360-1,4)</f>
        <v>0</v>
      </c>
      <c r="K360" s="4">
        <f>ROUND(I360/H360-1,4)</f>
        <v>-5.8999999999999999E-3</v>
      </c>
    </row>
    <row r="361" spans="1:11" x14ac:dyDescent="0.25">
      <c r="A361" s="7" t="s">
        <v>719</v>
      </c>
      <c r="B361" s="9">
        <v>14.58</v>
      </c>
      <c r="C361" s="9">
        <v>14.48</v>
      </c>
      <c r="D361" s="9">
        <v>14.48</v>
      </c>
      <c r="F361" s="8" t="s">
        <v>351</v>
      </c>
      <c r="G361" s="10">
        <v>4.87</v>
      </c>
      <c r="H361" s="10">
        <v>5.03</v>
      </c>
      <c r="I361" s="10">
        <v>5</v>
      </c>
      <c r="J361" s="4">
        <f>ROUND(H361/G361-1,4)</f>
        <v>3.2899999999999999E-2</v>
      </c>
      <c r="K361" s="4">
        <f>ROUND(I361/H361-1,4)</f>
        <v>-6.0000000000000001E-3</v>
      </c>
    </row>
    <row r="362" spans="1:11" x14ac:dyDescent="0.25">
      <c r="A362" s="7" t="s">
        <v>721</v>
      </c>
      <c r="B362" s="9">
        <v>139</v>
      </c>
      <c r="C362" s="9">
        <v>140.85</v>
      </c>
      <c r="D362" s="9">
        <v>140.85</v>
      </c>
      <c r="F362" s="8" t="s">
        <v>269</v>
      </c>
      <c r="G362" s="10">
        <v>25.2</v>
      </c>
      <c r="H362" s="10">
        <v>26.02</v>
      </c>
      <c r="I362" s="10">
        <v>25.86</v>
      </c>
      <c r="J362" s="4">
        <f>ROUND(H362/G362-1,4)</f>
        <v>3.2500000000000001E-2</v>
      </c>
      <c r="K362" s="4">
        <f>ROUND(I362/H362-1,4)</f>
        <v>-6.1000000000000004E-3</v>
      </c>
    </row>
    <row r="363" spans="1:11" x14ac:dyDescent="0.25">
      <c r="A363" s="7" t="s">
        <v>723</v>
      </c>
      <c r="B363" s="9">
        <v>1.19</v>
      </c>
      <c r="C363" s="9">
        <v>1.19</v>
      </c>
      <c r="D363" s="9">
        <v>1.19</v>
      </c>
      <c r="F363" s="8" t="s">
        <v>271</v>
      </c>
      <c r="G363" s="10">
        <v>16.57</v>
      </c>
      <c r="H363" s="10">
        <v>16.27</v>
      </c>
      <c r="I363" s="10">
        <v>16.170000000000002</v>
      </c>
      <c r="J363" s="4">
        <f>ROUND(H363/G363-1,4)</f>
        <v>-1.8100000000000002E-2</v>
      </c>
      <c r="K363" s="4">
        <f>ROUND(I363/H363-1,4)</f>
        <v>-6.1000000000000004E-3</v>
      </c>
    </row>
    <row r="364" spans="1:11" x14ac:dyDescent="0.25">
      <c r="A364" s="7" t="s">
        <v>725</v>
      </c>
      <c r="B364" s="9">
        <v>485.5</v>
      </c>
      <c r="C364" s="9">
        <v>500</v>
      </c>
      <c r="D364" s="9">
        <v>508.65</v>
      </c>
      <c r="F364" s="8" t="s">
        <v>293</v>
      </c>
      <c r="G364" s="10">
        <v>3.26</v>
      </c>
      <c r="H364" s="10">
        <v>3.3</v>
      </c>
      <c r="I364" s="10">
        <v>3.28</v>
      </c>
      <c r="J364" s="4">
        <f>ROUND(H364/G364-1,4)</f>
        <v>1.23E-2</v>
      </c>
      <c r="K364" s="4">
        <f>ROUND(I364/H364-1,4)</f>
        <v>-6.1000000000000004E-3</v>
      </c>
    </row>
    <row r="365" spans="1:11" x14ac:dyDescent="0.25">
      <c r="A365" s="7" t="s">
        <v>727</v>
      </c>
      <c r="B365" s="9">
        <v>4.2</v>
      </c>
      <c r="C365" s="9">
        <v>4.1500000000000004</v>
      </c>
      <c r="D365" s="9">
        <v>4.1500000000000004</v>
      </c>
      <c r="F365" s="8" t="s">
        <v>565</v>
      </c>
      <c r="G365" s="10">
        <v>1.64</v>
      </c>
      <c r="H365" s="10">
        <v>1.62</v>
      </c>
      <c r="I365" s="10">
        <v>1.61</v>
      </c>
      <c r="J365" s="4">
        <f>ROUND(H365/G365-1,4)</f>
        <v>-1.2200000000000001E-2</v>
      </c>
      <c r="K365" s="4">
        <f>ROUND(I365/H365-1,4)</f>
        <v>-6.1999999999999998E-3</v>
      </c>
    </row>
    <row r="366" spans="1:11" x14ac:dyDescent="0.25">
      <c r="A366" s="7" t="s">
        <v>729</v>
      </c>
      <c r="B366" s="9">
        <v>6.47</v>
      </c>
      <c r="C366" s="9">
        <v>6.44</v>
      </c>
      <c r="D366" s="9">
        <v>6.4</v>
      </c>
      <c r="F366" s="8" t="s">
        <v>729</v>
      </c>
      <c r="G366" s="10">
        <v>6.47</v>
      </c>
      <c r="H366" s="10">
        <v>6.44</v>
      </c>
      <c r="I366" s="10">
        <v>6.4</v>
      </c>
      <c r="J366" s="4">
        <f>ROUND(H366/G366-1,4)</f>
        <v>-4.5999999999999999E-3</v>
      </c>
      <c r="K366" s="4">
        <f>ROUND(I366/H366-1,4)</f>
        <v>-6.1999999999999998E-3</v>
      </c>
    </row>
    <row r="367" spans="1:11" x14ac:dyDescent="0.25">
      <c r="A367" s="7" t="s">
        <v>731</v>
      </c>
      <c r="B367" s="9">
        <v>12.8</v>
      </c>
      <c r="C367" s="9">
        <v>12.79</v>
      </c>
      <c r="D367" s="9">
        <v>12.56</v>
      </c>
      <c r="F367" s="8" t="s">
        <v>575</v>
      </c>
      <c r="G367" s="10">
        <v>244.45</v>
      </c>
      <c r="H367" s="10">
        <v>243.55</v>
      </c>
      <c r="I367" s="10">
        <v>242</v>
      </c>
      <c r="J367" s="4">
        <f>ROUND(H367/G367-1,4)</f>
        <v>-3.7000000000000002E-3</v>
      </c>
      <c r="K367" s="4">
        <f>ROUND(I367/H367-1,4)</f>
        <v>-6.4000000000000003E-3</v>
      </c>
    </row>
    <row r="368" spans="1:11" x14ac:dyDescent="0.25">
      <c r="A368" s="7" t="s">
        <v>733</v>
      </c>
      <c r="B368" s="9">
        <v>8.0299999999999994</v>
      </c>
      <c r="C368" s="9">
        <v>8.25</v>
      </c>
      <c r="D368" s="9">
        <v>8.24</v>
      </c>
      <c r="F368" s="8" t="s">
        <v>915</v>
      </c>
      <c r="G368" s="10">
        <v>4.0999999999999996</v>
      </c>
      <c r="H368" s="10">
        <v>4.47</v>
      </c>
      <c r="I368" s="10">
        <v>4.4400000000000004</v>
      </c>
      <c r="J368" s="4">
        <f>ROUND(H368/G368-1,4)</f>
        <v>9.0200000000000002E-2</v>
      </c>
      <c r="K368" s="4">
        <f>ROUND(I368/H368-1,4)</f>
        <v>-6.7000000000000002E-3</v>
      </c>
    </row>
    <row r="369" spans="1:11" x14ac:dyDescent="0.25">
      <c r="A369" s="7" t="s">
        <v>735</v>
      </c>
      <c r="B369" s="9">
        <v>5.97</v>
      </c>
      <c r="C369" s="9">
        <v>6.03</v>
      </c>
      <c r="D369" s="9">
        <v>5.95</v>
      </c>
      <c r="F369" s="8" t="s">
        <v>89</v>
      </c>
      <c r="G369" s="10">
        <v>4.33</v>
      </c>
      <c r="H369" s="10">
        <v>4.33</v>
      </c>
      <c r="I369" s="10">
        <v>4.3</v>
      </c>
      <c r="J369" s="4">
        <f>ROUND(H369/G369-1,4)</f>
        <v>0</v>
      </c>
      <c r="K369" s="4">
        <f>ROUND(I369/H369-1,4)</f>
        <v>-6.8999999999999999E-3</v>
      </c>
    </row>
    <row r="370" spans="1:11" x14ac:dyDescent="0.25">
      <c r="A370" s="7" t="s">
        <v>737</v>
      </c>
      <c r="B370" s="9">
        <v>16.309999999999999</v>
      </c>
      <c r="C370" s="9">
        <v>16.309999999999999</v>
      </c>
      <c r="D370" s="9">
        <v>15.82</v>
      </c>
      <c r="F370" s="8" t="s">
        <v>765</v>
      </c>
      <c r="G370" s="10">
        <v>1.41</v>
      </c>
      <c r="H370" s="10">
        <v>1.41</v>
      </c>
      <c r="I370" s="10">
        <v>1.4</v>
      </c>
      <c r="J370" s="4">
        <f>ROUND(H370/G370-1,4)</f>
        <v>0</v>
      </c>
      <c r="K370" s="4">
        <f>ROUND(I370/H370-1,4)</f>
        <v>-7.1000000000000004E-3</v>
      </c>
    </row>
    <row r="371" spans="1:11" x14ac:dyDescent="0.25">
      <c r="A371" s="7" t="s">
        <v>739</v>
      </c>
      <c r="B371" s="9">
        <v>18.350000000000001</v>
      </c>
      <c r="C371" s="9">
        <v>17.5</v>
      </c>
      <c r="D371" s="9">
        <v>17.8</v>
      </c>
      <c r="F371" s="8" t="s">
        <v>813</v>
      </c>
      <c r="G371" s="10">
        <v>7.9</v>
      </c>
      <c r="H371" s="10">
        <v>8.06</v>
      </c>
      <c r="I371" s="10">
        <v>8</v>
      </c>
      <c r="J371" s="4">
        <f>ROUND(H371/G371-1,4)</f>
        <v>2.0299999999999999E-2</v>
      </c>
      <c r="K371" s="4">
        <f>ROUND(I371/H371-1,4)</f>
        <v>-7.4000000000000003E-3</v>
      </c>
    </row>
    <row r="372" spans="1:11" x14ac:dyDescent="0.25">
      <c r="A372" s="7" t="s">
        <v>741</v>
      </c>
      <c r="B372" s="9">
        <v>2.1800000000000002</v>
      </c>
      <c r="C372" s="9">
        <v>2.17</v>
      </c>
      <c r="D372" s="9">
        <v>2.35</v>
      </c>
      <c r="F372" s="8" t="s">
        <v>97</v>
      </c>
      <c r="G372" s="10">
        <v>2.48</v>
      </c>
      <c r="H372" s="10">
        <v>2.5499999999999998</v>
      </c>
      <c r="I372" s="10">
        <v>2.5299999999999998</v>
      </c>
      <c r="J372" s="4">
        <f>ROUND(H372/G372-1,4)</f>
        <v>2.8199999999999999E-2</v>
      </c>
      <c r="K372" s="4">
        <f>ROUND(I372/H372-1,4)</f>
        <v>-7.7999999999999996E-3</v>
      </c>
    </row>
    <row r="373" spans="1:11" x14ac:dyDescent="0.25">
      <c r="A373" s="7" t="s">
        <v>743</v>
      </c>
      <c r="B373" s="9">
        <v>6.41</v>
      </c>
      <c r="C373" s="9">
        <v>6.45</v>
      </c>
      <c r="D373" s="9">
        <v>6.49</v>
      </c>
      <c r="F373" s="8" t="s">
        <v>585</v>
      </c>
      <c r="G373" s="10">
        <v>3.87</v>
      </c>
      <c r="H373" s="10">
        <v>3.83</v>
      </c>
      <c r="I373" s="10">
        <v>3.8</v>
      </c>
      <c r="J373" s="4">
        <f>ROUND(H373/G373-1,4)</f>
        <v>-1.03E-2</v>
      </c>
      <c r="K373" s="4">
        <f>ROUND(I373/H373-1,4)</f>
        <v>-7.7999999999999996E-3</v>
      </c>
    </row>
    <row r="374" spans="1:11" x14ac:dyDescent="0.25">
      <c r="A374" s="7" t="s">
        <v>745</v>
      </c>
      <c r="B374" s="9">
        <v>1.98</v>
      </c>
      <c r="C374" s="9">
        <v>1.98</v>
      </c>
      <c r="D374" s="9">
        <v>1.96</v>
      </c>
      <c r="F374" s="8" t="s">
        <v>157</v>
      </c>
      <c r="G374" s="10">
        <v>2.4900000000000002</v>
      </c>
      <c r="H374" s="10">
        <v>2.5</v>
      </c>
      <c r="I374" s="10">
        <v>2.48</v>
      </c>
      <c r="J374" s="4">
        <f>ROUND(H374/G374-1,4)</f>
        <v>4.0000000000000001E-3</v>
      </c>
      <c r="K374" s="4">
        <f>ROUND(I374/H374-1,4)</f>
        <v>-8.0000000000000002E-3</v>
      </c>
    </row>
    <row r="375" spans="1:11" x14ac:dyDescent="0.25">
      <c r="A375" s="7" t="s">
        <v>747</v>
      </c>
      <c r="B375" s="9">
        <v>5.75</v>
      </c>
      <c r="C375" s="9">
        <v>5.85</v>
      </c>
      <c r="D375" s="9">
        <v>5.0999999999999996</v>
      </c>
      <c r="F375" s="8" t="s">
        <v>343</v>
      </c>
      <c r="G375" s="10">
        <v>4.8</v>
      </c>
      <c r="H375" s="10">
        <v>4.95</v>
      </c>
      <c r="I375" s="10">
        <v>4.91</v>
      </c>
      <c r="J375" s="4">
        <f>ROUND(H375/G375-1,4)</f>
        <v>3.1300000000000001E-2</v>
      </c>
      <c r="K375" s="4">
        <f>ROUND(I375/H375-1,4)</f>
        <v>-8.0999999999999996E-3</v>
      </c>
    </row>
    <row r="376" spans="1:11" x14ac:dyDescent="0.25">
      <c r="A376" s="7" t="s">
        <v>749</v>
      </c>
      <c r="B376" s="9">
        <v>0.04</v>
      </c>
      <c r="C376" s="9">
        <v>0.04</v>
      </c>
      <c r="D376" s="9">
        <v>0.04</v>
      </c>
      <c r="F376" s="8" t="s">
        <v>445</v>
      </c>
      <c r="G376" s="10">
        <v>1.22</v>
      </c>
      <c r="H376" s="10">
        <v>1.22</v>
      </c>
      <c r="I376" s="10">
        <v>1.21</v>
      </c>
      <c r="J376" s="4">
        <f>ROUND(H376/G376-1,4)</f>
        <v>0</v>
      </c>
      <c r="K376" s="4">
        <f>ROUND(I376/H376-1,4)</f>
        <v>-8.2000000000000007E-3</v>
      </c>
    </row>
    <row r="377" spans="1:11" x14ac:dyDescent="0.25">
      <c r="A377" s="7" t="s">
        <v>751</v>
      </c>
      <c r="B377" s="9">
        <v>0.69</v>
      </c>
      <c r="C377" s="9">
        <v>0.67</v>
      </c>
      <c r="D377" s="9">
        <v>0.7</v>
      </c>
      <c r="F377" s="8" t="s">
        <v>91</v>
      </c>
      <c r="G377" s="10">
        <v>7.23</v>
      </c>
      <c r="H377" s="10">
        <v>7.24</v>
      </c>
      <c r="I377" s="10">
        <v>7.18</v>
      </c>
      <c r="J377" s="4">
        <f>ROUND(H377/G377-1,4)</f>
        <v>1.4E-3</v>
      </c>
      <c r="K377" s="4">
        <f>ROUND(I377/H377-1,4)</f>
        <v>-8.3000000000000001E-3</v>
      </c>
    </row>
    <row r="378" spans="1:11" x14ac:dyDescent="0.25">
      <c r="A378" s="7" t="s">
        <v>753</v>
      </c>
      <c r="B378" s="9">
        <v>5.85</v>
      </c>
      <c r="C378" s="9">
        <v>5.8</v>
      </c>
      <c r="D378" s="9">
        <v>5.7</v>
      </c>
      <c r="F378" s="8" t="s">
        <v>13</v>
      </c>
      <c r="G378" s="10">
        <v>3.37</v>
      </c>
      <c r="H378" s="10">
        <v>3.43</v>
      </c>
      <c r="I378" s="10">
        <v>3.4</v>
      </c>
      <c r="J378" s="4">
        <f>ROUND(H378/G378-1,4)</f>
        <v>1.78E-2</v>
      </c>
      <c r="K378" s="4">
        <f>ROUND(I378/H378-1,4)</f>
        <v>-8.6999999999999994E-3</v>
      </c>
    </row>
    <row r="379" spans="1:11" x14ac:dyDescent="0.25">
      <c r="A379" s="7" t="s">
        <v>755</v>
      </c>
      <c r="B379" s="9">
        <v>12.1</v>
      </c>
      <c r="C379" s="9">
        <v>12.1</v>
      </c>
      <c r="D379" s="9">
        <v>11.6</v>
      </c>
      <c r="F379" s="8" t="s">
        <v>323</v>
      </c>
      <c r="G379" s="10">
        <v>3.4</v>
      </c>
      <c r="H379" s="10">
        <v>3.4</v>
      </c>
      <c r="I379" s="10">
        <v>3.37</v>
      </c>
      <c r="J379" s="4">
        <f>ROUND(H379/G379-1,4)</f>
        <v>0</v>
      </c>
      <c r="K379" s="4">
        <f>ROUND(I379/H379-1,4)</f>
        <v>-8.8000000000000005E-3</v>
      </c>
    </row>
    <row r="380" spans="1:11" x14ac:dyDescent="0.25">
      <c r="A380" s="7" t="s">
        <v>757</v>
      </c>
      <c r="B380" s="9">
        <v>2.38</v>
      </c>
      <c r="C380" s="9">
        <v>2.38</v>
      </c>
      <c r="D380" s="9">
        <v>2.41</v>
      </c>
      <c r="F380" s="8" t="s">
        <v>687</v>
      </c>
      <c r="G380" s="10">
        <v>2.11</v>
      </c>
      <c r="H380" s="10">
        <v>2.21</v>
      </c>
      <c r="I380" s="10">
        <v>2.19</v>
      </c>
      <c r="J380" s="4">
        <f>ROUND(H380/G380-1,4)</f>
        <v>4.7399999999999998E-2</v>
      </c>
      <c r="K380" s="4">
        <f>ROUND(I380/H380-1,4)</f>
        <v>-8.9999999999999993E-3</v>
      </c>
    </row>
    <row r="381" spans="1:11" x14ac:dyDescent="0.25">
      <c r="A381" s="7" t="s">
        <v>759</v>
      </c>
      <c r="B381" s="9">
        <v>2.1800000000000002</v>
      </c>
      <c r="C381" s="9">
        <v>2.17</v>
      </c>
      <c r="D381" s="9">
        <v>2.16</v>
      </c>
      <c r="F381" s="8" t="s">
        <v>93</v>
      </c>
      <c r="G381" s="10">
        <v>20.7</v>
      </c>
      <c r="H381" s="10">
        <v>20.7</v>
      </c>
      <c r="I381" s="10">
        <v>20.51</v>
      </c>
      <c r="J381" s="4">
        <f>ROUND(H381/G381-1,4)</f>
        <v>0</v>
      </c>
      <c r="K381" s="4">
        <f>ROUND(I381/H381-1,4)</f>
        <v>-9.1999999999999998E-3</v>
      </c>
    </row>
    <row r="382" spans="1:11" x14ac:dyDescent="0.25">
      <c r="A382" s="7" t="s">
        <v>761</v>
      </c>
      <c r="B382" s="9">
        <v>1.45</v>
      </c>
      <c r="C382" s="9">
        <v>1.5</v>
      </c>
      <c r="D382" s="9">
        <v>1.44</v>
      </c>
      <c r="F382" s="8" t="s">
        <v>257</v>
      </c>
      <c r="G382" s="10">
        <v>49.63</v>
      </c>
      <c r="H382" s="10">
        <v>50.98</v>
      </c>
      <c r="I382" s="10">
        <v>50.51</v>
      </c>
      <c r="J382" s="4">
        <f>ROUND(H382/G382-1,4)</f>
        <v>2.7199999999999998E-2</v>
      </c>
      <c r="K382" s="4">
        <f>ROUND(I382/H382-1,4)</f>
        <v>-9.1999999999999998E-3</v>
      </c>
    </row>
    <row r="383" spans="1:11" x14ac:dyDescent="0.25">
      <c r="A383" s="7" t="s">
        <v>763</v>
      </c>
      <c r="B383" s="9">
        <v>16.3</v>
      </c>
      <c r="C383" s="9">
        <v>16.45</v>
      </c>
      <c r="D383" s="9">
        <v>16.600000000000001</v>
      </c>
      <c r="F383" s="8" t="s">
        <v>839</v>
      </c>
      <c r="G383" s="10">
        <v>22.2</v>
      </c>
      <c r="H383" s="10">
        <v>21.8</v>
      </c>
      <c r="I383" s="10">
        <v>21.6</v>
      </c>
      <c r="J383" s="4">
        <f>ROUND(H383/G383-1,4)</f>
        <v>-1.7999999999999999E-2</v>
      </c>
      <c r="K383" s="4">
        <f>ROUND(I383/H383-1,4)</f>
        <v>-9.1999999999999998E-3</v>
      </c>
    </row>
    <row r="384" spans="1:11" x14ac:dyDescent="0.25">
      <c r="A384" s="7" t="s">
        <v>765</v>
      </c>
      <c r="B384" s="9">
        <v>1.41</v>
      </c>
      <c r="C384" s="9">
        <v>1.41</v>
      </c>
      <c r="D384" s="9">
        <v>1.4</v>
      </c>
      <c r="F384" s="8" t="s">
        <v>245</v>
      </c>
      <c r="G384" s="10">
        <v>81</v>
      </c>
      <c r="H384" s="10">
        <v>82</v>
      </c>
      <c r="I384" s="10">
        <v>81.22</v>
      </c>
      <c r="J384" s="4">
        <f>ROUND(H384/G384-1,4)</f>
        <v>1.23E-2</v>
      </c>
      <c r="K384" s="4">
        <f>ROUND(I384/H384-1,4)</f>
        <v>-9.4999999999999998E-3</v>
      </c>
    </row>
    <row r="385" spans="1:11" x14ac:dyDescent="0.25">
      <c r="A385" s="7" t="s">
        <v>767</v>
      </c>
      <c r="B385" s="9">
        <v>1.72</v>
      </c>
      <c r="C385" s="9">
        <v>1.72</v>
      </c>
      <c r="D385" s="9">
        <v>1.71</v>
      </c>
      <c r="F385" s="8" t="s">
        <v>279</v>
      </c>
      <c r="G385" s="10">
        <v>25.71</v>
      </c>
      <c r="H385" s="10">
        <v>25.45</v>
      </c>
      <c r="I385" s="10">
        <v>25.2</v>
      </c>
      <c r="J385" s="4">
        <f>ROUND(H385/G385-1,4)</f>
        <v>-1.01E-2</v>
      </c>
      <c r="K385" s="4">
        <f>ROUND(I385/H385-1,4)</f>
        <v>-9.7999999999999997E-3</v>
      </c>
    </row>
    <row r="386" spans="1:11" x14ac:dyDescent="0.25">
      <c r="A386" s="7" t="s">
        <v>769</v>
      </c>
      <c r="B386" s="9">
        <v>0.79</v>
      </c>
      <c r="C386" s="9">
        <v>0.79</v>
      </c>
      <c r="D386" s="9">
        <v>0.79</v>
      </c>
      <c r="F386" s="8" t="s">
        <v>319</v>
      </c>
      <c r="G386" s="10">
        <v>1.98</v>
      </c>
      <c r="H386" s="10">
        <v>2</v>
      </c>
      <c r="I386" s="10">
        <v>1.98</v>
      </c>
      <c r="J386" s="4">
        <f>ROUND(H386/G386-1,4)</f>
        <v>1.01E-2</v>
      </c>
      <c r="K386" s="4">
        <f>ROUND(I386/H386-1,4)</f>
        <v>-0.01</v>
      </c>
    </row>
    <row r="387" spans="1:11" x14ac:dyDescent="0.25">
      <c r="A387" s="7" t="s">
        <v>771</v>
      </c>
      <c r="B387" s="9">
        <v>53.55</v>
      </c>
      <c r="C387" s="9">
        <v>54.19</v>
      </c>
      <c r="D387" s="9">
        <v>53.5</v>
      </c>
      <c r="F387" s="8" t="s">
        <v>623</v>
      </c>
      <c r="G387" s="10">
        <v>15</v>
      </c>
      <c r="H387" s="10">
        <v>15</v>
      </c>
      <c r="I387" s="10">
        <v>14.85</v>
      </c>
      <c r="J387" s="4">
        <f>ROUND(H387/G387-1,4)</f>
        <v>0</v>
      </c>
      <c r="K387" s="4">
        <f>ROUND(I387/H387-1,4)</f>
        <v>-0.01</v>
      </c>
    </row>
    <row r="388" spans="1:11" x14ac:dyDescent="0.25">
      <c r="A388" s="7" t="s">
        <v>773</v>
      </c>
      <c r="B388" s="9">
        <v>25.35</v>
      </c>
      <c r="C388" s="9">
        <v>26.95</v>
      </c>
      <c r="D388" s="9">
        <v>26.95</v>
      </c>
      <c r="F388" s="8" t="s">
        <v>745</v>
      </c>
      <c r="G388" s="10">
        <v>1.98</v>
      </c>
      <c r="H388" s="10">
        <v>1.98</v>
      </c>
      <c r="I388" s="10">
        <v>1.96</v>
      </c>
      <c r="J388" s="4">
        <f>ROUND(H388/G388-1,4)</f>
        <v>0</v>
      </c>
      <c r="K388" s="4">
        <f>ROUND(I388/H388-1,4)</f>
        <v>-1.01E-2</v>
      </c>
    </row>
    <row r="389" spans="1:11" x14ac:dyDescent="0.25">
      <c r="A389" s="7" t="s">
        <v>775</v>
      </c>
      <c r="B389" s="9">
        <v>0.19</v>
      </c>
      <c r="C389" s="9">
        <v>0.21</v>
      </c>
      <c r="D389" s="9">
        <v>0.21</v>
      </c>
      <c r="F389" s="8" t="s">
        <v>215</v>
      </c>
      <c r="G389" s="10">
        <v>2.8</v>
      </c>
      <c r="H389" s="10">
        <v>2.85</v>
      </c>
      <c r="I389" s="10">
        <v>2.82</v>
      </c>
      <c r="J389" s="4">
        <f>ROUND(H389/G389-1,4)</f>
        <v>1.7899999999999999E-2</v>
      </c>
      <c r="K389" s="4">
        <f>ROUND(I389/H389-1,4)</f>
        <v>-1.0500000000000001E-2</v>
      </c>
    </row>
    <row r="390" spans="1:11" x14ac:dyDescent="0.25">
      <c r="A390" s="7" t="s">
        <v>777</v>
      </c>
      <c r="B390" s="9">
        <v>1.9</v>
      </c>
      <c r="C390" s="9">
        <v>1.74</v>
      </c>
      <c r="D390" s="9">
        <v>1.74</v>
      </c>
      <c r="F390" s="8" t="s">
        <v>559</v>
      </c>
      <c r="G390" s="10">
        <v>10.5</v>
      </c>
      <c r="H390" s="10">
        <v>10.5</v>
      </c>
      <c r="I390" s="10">
        <v>10.39</v>
      </c>
      <c r="J390" s="4">
        <f>ROUND(H390/G390-1,4)</f>
        <v>0</v>
      </c>
      <c r="K390" s="4">
        <f>ROUND(I390/H390-1,4)</f>
        <v>-1.0500000000000001E-2</v>
      </c>
    </row>
    <row r="391" spans="1:11" x14ac:dyDescent="0.25">
      <c r="A391" s="7" t="s">
        <v>779</v>
      </c>
      <c r="B391" s="9">
        <v>23.41</v>
      </c>
      <c r="C391" s="9">
        <v>23.5</v>
      </c>
      <c r="D391" s="9">
        <v>23.73</v>
      </c>
      <c r="F391" s="8" t="s">
        <v>671</v>
      </c>
      <c r="G391" s="10">
        <v>33.17</v>
      </c>
      <c r="H391" s="10">
        <v>33.35</v>
      </c>
      <c r="I391" s="10">
        <v>33</v>
      </c>
      <c r="J391" s="4">
        <f>ROUND(H391/G391-1,4)</f>
        <v>5.4000000000000003E-3</v>
      </c>
      <c r="K391" s="4">
        <f>ROUND(I391/H391-1,4)</f>
        <v>-1.0500000000000001E-2</v>
      </c>
    </row>
    <row r="392" spans="1:11" x14ac:dyDescent="0.25">
      <c r="A392" s="7" t="s">
        <v>781</v>
      </c>
      <c r="B392" s="9">
        <v>6.2</v>
      </c>
      <c r="C392" s="9">
        <v>6.15</v>
      </c>
      <c r="D392" s="9">
        <v>6</v>
      </c>
      <c r="F392" s="8" t="s">
        <v>793</v>
      </c>
      <c r="G392" s="10">
        <v>9.5500000000000007</v>
      </c>
      <c r="H392" s="10">
        <v>9.5500000000000007</v>
      </c>
      <c r="I392" s="10">
        <v>9.4499999999999993</v>
      </c>
      <c r="J392" s="4">
        <f>ROUND(H392/G392-1,4)</f>
        <v>0</v>
      </c>
      <c r="K392" s="4">
        <f>ROUND(I392/H392-1,4)</f>
        <v>-1.0500000000000001E-2</v>
      </c>
    </row>
    <row r="393" spans="1:11" x14ac:dyDescent="0.25">
      <c r="A393" s="7" t="s">
        <v>783</v>
      </c>
      <c r="B393" s="9">
        <v>16.54</v>
      </c>
      <c r="C393" s="9">
        <v>16.28</v>
      </c>
      <c r="D393" s="9">
        <v>16.55</v>
      </c>
      <c r="F393" s="8" t="s">
        <v>393</v>
      </c>
      <c r="G393" s="10">
        <v>16.14</v>
      </c>
      <c r="H393" s="10">
        <v>16.399999999999999</v>
      </c>
      <c r="I393" s="10">
        <v>16.22</v>
      </c>
      <c r="J393" s="4">
        <f>ROUND(H393/G393-1,4)</f>
        <v>1.61E-2</v>
      </c>
      <c r="K393" s="4">
        <f>ROUND(I393/H393-1,4)</f>
        <v>-1.0999999999999999E-2</v>
      </c>
    </row>
    <row r="394" spans="1:11" x14ac:dyDescent="0.25">
      <c r="A394" s="7" t="s">
        <v>785</v>
      </c>
      <c r="B394" s="9">
        <v>15.75</v>
      </c>
      <c r="C394" s="9">
        <v>15.6</v>
      </c>
      <c r="D394" s="9">
        <v>15.7</v>
      </c>
      <c r="F394" s="8" t="s">
        <v>853</v>
      </c>
      <c r="G394" s="10">
        <v>4.5</v>
      </c>
      <c r="H394" s="10">
        <v>4.05</v>
      </c>
      <c r="I394" s="10">
        <v>4</v>
      </c>
      <c r="J394" s="4">
        <f>ROUND(H394/G394-1,4)</f>
        <v>-0.1</v>
      </c>
      <c r="K394" s="4">
        <f>ROUND(I394/H394-1,4)</f>
        <v>-1.23E-2</v>
      </c>
    </row>
    <row r="395" spans="1:11" x14ac:dyDescent="0.25">
      <c r="A395" s="7" t="s">
        <v>787</v>
      </c>
      <c r="B395" s="9">
        <v>3.35</v>
      </c>
      <c r="C395" s="9">
        <v>3.3</v>
      </c>
      <c r="D395" s="9">
        <v>3.1</v>
      </c>
      <c r="F395" s="8" t="s">
        <v>771</v>
      </c>
      <c r="G395" s="10">
        <v>53.55</v>
      </c>
      <c r="H395" s="10">
        <v>54.19</v>
      </c>
      <c r="I395" s="10">
        <v>53.5</v>
      </c>
      <c r="J395" s="4">
        <f>ROUND(H395/G395-1,4)</f>
        <v>1.2E-2</v>
      </c>
      <c r="K395" s="4">
        <f>ROUND(I395/H395-1,4)</f>
        <v>-1.2699999999999999E-2</v>
      </c>
    </row>
    <row r="396" spans="1:11" x14ac:dyDescent="0.25">
      <c r="A396" s="7" t="s">
        <v>789</v>
      </c>
      <c r="B396" s="9">
        <v>1.88</v>
      </c>
      <c r="C396" s="9">
        <v>1.81</v>
      </c>
      <c r="D396" s="9">
        <v>1.9</v>
      </c>
      <c r="F396" s="8" t="s">
        <v>469</v>
      </c>
      <c r="G396" s="10">
        <v>3.84</v>
      </c>
      <c r="H396" s="10">
        <v>3.85</v>
      </c>
      <c r="I396" s="10">
        <v>3.8</v>
      </c>
      <c r="J396" s="4">
        <f>ROUND(H396/G396-1,4)</f>
        <v>2.5999999999999999E-3</v>
      </c>
      <c r="K396" s="4">
        <f>ROUND(I396/H396-1,4)</f>
        <v>-1.2999999999999999E-2</v>
      </c>
    </row>
    <row r="397" spans="1:11" x14ac:dyDescent="0.25">
      <c r="A397" s="7" t="s">
        <v>791</v>
      </c>
      <c r="B397" s="9">
        <v>5.26</v>
      </c>
      <c r="C397" s="9">
        <v>5.26</v>
      </c>
      <c r="D397" s="9">
        <v>5.38</v>
      </c>
      <c r="F397" s="8" t="s">
        <v>79</v>
      </c>
      <c r="G397" s="10">
        <v>6.79</v>
      </c>
      <c r="H397" s="10">
        <v>6.87</v>
      </c>
      <c r="I397" s="10">
        <v>6.78</v>
      </c>
      <c r="J397" s="4">
        <f>ROUND(H397/G397-1,4)</f>
        <v>1.18E-2</v>
      </c>
      <c r="K397" s="4">
        <f>ROUND(I397/H397-1,4)</f>
        <v>-1.3100000000000001E-2</v>
      </c>
    </row>
    <row r="398" spans="1:11" x14ac:dyDescent="0.25">
      <c r="A398" s="7" t="s">
        <v>793</v>
      </c>
      <c r="B398" s="9">
        <v>9.5500000000000007</v>
      </c>
      <c r="C398" s="9">
        <v>9.5500000000000007</v>
      </c>
      <c r="D398" s="9">
        <v>9.4499999999999993</v>
      </c>
      <c r="F398" s="8" t="s">
        <v>135</v>
      </c>
      <c r="G398" s="10">
        <v>1.52</v>
      </c>
      <c r="H398" s="10">
        <v>1.52</v>
      </c>
      <c r="I398" s="10">
        <v>1.5</v>
      </c>
      <c r="J398" s="4">
        <f>ROUND(H398/G398-1,4)</f>
        <v>0</v>
      </c>
      <c r="K398" s="4">
        <f>ROUND(I398/H398-1,4)</f>
        <v>-1.32E-2</v>
      </c>
    </row>
    <row r="399" spans="1:11" x14ac:dyDescent="0.25">
      <c r="A399" s="7" t="s">
        <v>795</v>
      </c>
      <c r="B399" s="9">
        <v>32.1</v>
      </c>
      <c r="C399" s="9">
        <v>33</v>
      </c>
      <c r="D399" s="9">
        <v>35.65</v>
      </c>
      <c r="F399" s="8" t="s">
        <v>735</v>
      </c>
      <c r="G399" s="10">
        <v>5.97</v>
      </c>
      <c r="H399" s="10">
        <v>6.03</v>
      </c>
      <c r="I399" s="10">
        <v>5.95</v>
      </c>
      <c r="J399" s="4">
        <f>ROUND(H399/G399-1,4)</f>
        <v>1.01E-2</v>
      </c>
      <c r="K399" s="4">
        <f>ROUND(I399/H399-1,4)</f>
        <v>-1.3299999999999999E-2</v>
      </c>
    </row>
    <row r="400" spans="1:11" x14ac:dyDescent="0.25">
      <c r="A400" s="7" t="s">
        <v>797</v>
      </c>
      <c r="B400" s="9">
        <v>1.83</v>
      </c>
      <c r="C400" s="9">
        <v>1.81</v>
      </c>
      <c r="D400" s="9">
        <v>1.81</v>
      </c>
      <c r="F400" s="8" t="s">
        <v>185</v>
      </c>
      <c r="G400" s="10">
        <v>3.56</v>
      </c>
      <c r="H400" s="10">
        <v>3.6</v>
      </c>
      <c r="I400" s="10">
        <v>3.55</v>
      </c>
      <c r="J400" s="4">
        <f>ROUND(H400/G400-1,4)</f>
        <v>1.12E-2</v>
      </c>
      <c r="K400" s="4">
        <f>ROUND(I400/H400-1,4)</f>
        <v>-1.3899999999999999E-2</v>
      </c>
    </row>
    <row r="401" spans="1:11" x14ac:dyDescent="0.25">
      <c r="A401" s="7" t="s">
        <v>799</v>
      </c>
      <c r="B401" s="9">
        <v>1.06</v>
      </c>
      <c r="C401" s="9">
        <v>1.02</v>
      </c>
      <c r="D401" s="9">
        <v>1.05</v>
      </c>
      <c r="F401" s="8" t="s">
        <v>943</v>
      </c>
      <c r="G401" s="10">
        <v>6.27</v>
      </c>
      <c r="H401" s="10">
        <v>6.45</v>
      </c>
      <c r="I401" s="10">
        <v>6.36</v>
      </c>
      <c r="J401" s="4">
        <f>ROUND(H401/G401-1,4)</f>
        <v>2.87E-2</v>
      </c>
      <c r="K401" s="4">
        <f>ROUND(I401/H401-1,4)</f>
        <v>-1.4E-2</v>
      </c>
    </row>
    <row r="402" spans="1:11" x14ac:dyDescent="0.25">
      <c r="A402" s="7" t="s">
        <v>801</v>
      </c>
      <c r="B402" s="9">
        <v>0.53</v>
      </c>
      <c r="C402" s="9">
        <v>0.56000000000000005</v>
      </c>
      <c r="D402" s="9">
        <v>0.54</v>
      </c>
      <c r="F402" s="8" t="s">
        <v>23</v>
      </c>
      <c r="G402" s="10">
        <v>44.89</v>
      </c>
      <c r="H402" s="10">
        <v>45.85</v>
      </c>
      <c r="I402" s="10">
        <v>45.2</v>
      </c>
      <c r="J402" s="4">
        <f>ROUND(H402/G402-1,4)</f>
        <v>2.1399999999999999E-2</v>
      </c>
      <c r="K402" s="4">
        <f>ROUND(I402/H402-1,4)</f>
        <v>-1.4200000000000001E-2</v>
      </c>
    </row>
    <row r="403" spans="1:11" x14ac:dyDescent="0.25">
      <c r="A403" s="7" t="s">
        <v>803</v>
      </c>
      <c r="B403" s="9">
        <v>3</v>
      </c>
      <c r="C403" s="9">
        <v>3.44</v>
      </c>
      <c r="D403" s="9">
        <v>3.6</v>
      </c>
      <c r="F403" s="8" t="s">
        <v>905</v>
      </c>
      <c r="G403" s="10">
        <v>3.46</v>
      </c>
      <c r="H403" s="10">
        <v>3.5</v>
      </c>
      <c r="I403" s="10">
        <v>3.45</v>
      </c>
      <c r="J403" s="4">
        <f>ROUND(H403/G403-1,4)</f>
        <v>1.1599999999999999E-2</v>
      </c>
      <c r="K403" s="4">
        <f>ROUND(I403/H403-1,4)</f>
        <v>-1.43E-2</v>
      </c>
    </row>
    <row r="404" spans="1:11" x14ac:dyDescent="0.25">
      <c r="A404" s="7" t="s">
        <v>805</v>
      </c>
      <c r="B404" s="9">
        <v>12.25</v>
      </c>
      <c r="C404" s="9">
        <v>12.4</v>
      </c>
      <c r="D404" s="9">
        <v>12.06</v>
      </c>
      <c r="F404" s="8" t="s">
        <v>591</v>
      </c>
      <c r="G404" s="10">
        <v>2.1</v>
      </c>
      <c r="H404" s="10">
        <v>2.0499999999999998</v>
      </c>
      <c r="I404" s="10">
        <v>2.02</v>
      </c>
      <c r="J404" s="4">
        <f>ROUND(H404/G404-1,4)</f>
        <v>-2.3800000000000002E-2</v>
      </c>
      <c r="K404" s="4">
        <f>ROUND(I404/H404-1,4)</f>
        <v>-1.46E-2</v>
      </c>
    </row>
    <row r="405" spans="1:11" x14ac:dyDescent="0.25">
      <c r="A405" s="7" t="s">
        <v>807</v>
      </c>
      <c r="B405" s="9">
        <v>40.35</v>
      </c>
      <c r="C405" s="9">
        <v>41.31</v>
      </c>
      <c r="D405" s="9">
        <v>41.98</v>
      </c>
      <c r="F405" s="8" t="s">
        <v>193</v>
      </c>
      <c r="G405" s="10">
        <v>3.11</v>
      </c>
      <c r="H405" s="10">
        <v>3.38</v>
      </c>
      <c r="I405" s="10">
        <v>3.33</v>
      </c>
      <c r="J405" s="4">
        <f>ROUND(H405/G405-1,4)</f>
        <v>8.6800000000000002E-2</v>
      </c>
      <c r="K405" s="4">
        <f>ROUND(I405/H405-1,4)</f>
        <v>-1.4800000000000001E-2</v>
      </c>
    </row>
    <row r="406" spans="1:11" x14ac:dyDescent="0.25">
      <c r="A406" s="7" t="s">
        <v>809</v>
      </c>
      <c r="B406" s="9">
        <v>43</v>
      </c>
      <c r="C406" s="9">
        <v>43.59</v>
      </c>
      <c r="D406" s="9">
        <v>43.58</v>
      </c>
      <c r="F406" s="8" t="s">
        <v>699</v>
      </c>
      <c r="G406" s="10">
        <v>13</v>
      </c>
      <c r="H406" s="10">
        <v>13.2</v>
      </c>
      <c r="I406" s="10">
        <v>13</v>
      </c>
      <c r="J406" s="4">
        <f>ROUND(H406/G406-1,4)</f>
        <v>1.54E-2</v>
      </c>
      <c r="K406" s="4">
        <f>ROUND(I406/H406-1,4)</f>
        <v>-1.52E-2</v>
      </c>
    </row>
    <row r="407" spans="1:11" x14ac:dyDescent="0.25">
      <c r="A407" s="7" t="s">
        <v>811</v>
      </c>
      <c r="B407" s="9">
        <v>2.6</v>
      </c>
      <c r="C407" s="9">
        <v>2.5499999999999998</v>
      </c>
      <c r="D407" s="9">
        <v>2.4</v>
      </c>
      <c r="F407" s="8" t="s">
        <v>649</v>
      </c>
      <c r="G407" s="10">
        <v>178</v>
      </c>
      <c r="H407" s="10">
        <v>181.8</v>
      </c>
      <c r="I407" s="10">
        <v>179</v>
      </c>
      <c r="J407" s="4">
        <f>ROUND(H407/G407-1,4)</f>
        <v>2.1299999999999999E-2</v>
      </c>
      <c r="K407" s="4">
        <f>ROUND(I407/H407-1,4)</f>
        <v>-1.54E-2</v>
      </c>
    </row>
    <row r="408" spans="1:11" x14ac:dyDescent="0.25">
      <c r="A408" s="7" t="s">
        <v>813</v>
      </c>
      <c r="B408" s="9">
        <v>7.9</v>
      </c>
      <c r="C408" s="9">
        <v>8.06</v>
      </c>
      <c r="D408" s="9">
        <v>8</v>
      </c>
      <c r="F408" s="8" t="s">
        <v>447</v>
      </c>
      <c r="G408" s="10">
        <v>33.4</v>
      </c>
      <c r="H408" s="10">
        <v>33</v>
      </c>
      <c r="I408" s="10">
        <v>32.479999999999997</v>
      </c>
      <c r="J408" s="4">
        <f>ROUND(H408/G408-1,4)</f>
        <v>-1.2E-2</v>
      </c>
      <c r="K408" s="4">
        <f>ROUND(I408/H408-1,4)</f>
        <v>-1.5800000000000002E-2</v>
      </c>
    </row>
    <row r="409" spans="1:11" x14ac:dyDescent="0.25">
      <c r="A409" s="7" t="s">
        <v>815</v>
      </c>
      <c r="B409" s="9">
        <v>8.4</v>
      </c>
      <c r="C409" s="9">
        <v>8.4</v>
      </c>
      <c r="D409" s="9">
        <v>8.4</v>
      </c>
      <c r="F409" s="8" t="s">
        <v>327</v>
      </c>
      <c r="G409" s="10">
        <v>41.95</v>
      </c>
      <c r="H409" s="10">
        <v>42.2</v>
      </c>
      <c r="I409" s="10">
        <v>41.53</v>
      </c>
      <c r="J409" s="4">
        <f>ROUND(H409/G409-1,4)</f>
        <v>6.0000000000000001E-3</v>
      </c>
      <c r="K409" s="4">
        <f>ROUND(I409/H409-1,4)</f>
        <v>-1.5900000000000001E-2</v>
      </c>
    </row>
    <row r="410" spans="1:11" x14ac:dyDescent="0.25">
      <c r="A410" s="7" t="s">
        <v>817</v>
      </c>
      <c r="B410" s="9">
        <v>2.66</v>
      </c>
      <c r="C410" s="9">
        <v>2.65</v>
      </c>
      <c r="D410" s="9">
        <v>2.68</v>
      </c>
      <c r="F410" s="8" t="s">
        <v>349</v>
      </c>
      <c r="G410" s="10">
        <v>1.83</v>
      </c>
      <c r="H410" s="10">
        <v>1.89</v>
      </c>
      <c r="I410" s="10">
        <v>1.86</v>
      </c>
      <c r="J410" s="4">
        <f>ROUND(H410/G410-1,4)</f>
        <v>3.2800000000000003E-2</v>
      </c>
      <c r="K410" s="4">
        <f>ROUND(I410/H410-1,4)</f>
        <v>-1.5900000000000001E-2</v>
      </c>
    </row>
    <row r="411" spans="1:11" x14ac:dyDescent="0.25">
      <c r="A411" s="7" t="s">
        <v>819</v>
      </c>
      <c r="B411" s="9">
        <v>338.75</v>
      </c>
      <c r="C411" s="9">
        <v>343.9</v>
      </c>
      <c r="D411" s="9">
        <v>353</v>
      </c>
      <c r="F411" s="8" t="s">
        <v>451</v>
      </c>
      <c r="G411" s="10">
        <v>107.5</v>
      </c>
      <c r="H411" s="10">
        <v>110</v>
      </c>
      <c r="I411" s="10">
        <v>108.25</v>
      </c>
      <c r="J411" s="4">
        <f>ROUND(H411/G411-1,4)</f>
        <v>2.3300000000000001E-2</v>
      </c>
      <c r="K411" s="4">
        <f>ROUND(I411/H411-1,4)</f>
        <v>-1.5900000000000001E-2</v>
      </c>
    </row>
    <row r="412" spans="1:11" x14ac:dyDescent="0.25">
      <c r="A412" s="7" t="s">
        <v>821</v>
      </c>
      <c r="B412" s="9">
        <v>12.68</v>
      </c>
      <c r="C412" s="9">
        <v>12.7</v>
      </c>
      <c r="D412" s="9">
        <v>12.45</v>
      </c>
      <c r="F412" s="8" t="s">
        <v>491</v>
      </c>
      <c r="G412" s="10">
        <v>2.4500000000000002</v>
      </c>
      <c r="H412" s="10">
        <v>2.4700000000000002</v>
      </c>
      <c r="I412" s="10">
        <v>2.4300000000000002</v>
      </c>
      <c r="J412" s="4">
        <f>ROUND(H412/G412-1,4)</f>
        <v>8.2000000000000007E-3</v>
      </c>
      <c r="K412" s="4">
        <f>ROUND(I412/H412-1,4)</f>
        <v>-1.6199999999999999E-2</v>
      </c>
    </row>
    <row r="413" spans="1:11" x14ac:dyDescent="0.25">
      <c r="A413" s="7" t="s">
        <v>823</v>
      </c>
      <c r="B413" s="9">
        <v>10.1</v>
      </c>
      <c r="C413" s="9">
        <v>10.31</v>
      </c>
      <c r="D413" s="9">
        <v>10.5</v>
      </c>
      <c r="F413" s="8" t="s">
        <v>485</v>
      </c>
      <c r="G413" s="10">
        <v>1.77</v>
      </c>
      <c r="H413" s="10">
        <v>1.83</v>
      </c>
      <c r="I413" s="10">
        <v>1.8</v>
      </c>
      <c r="J413" s="4">
        <f>ROUND(H413/G413-1,4)</f>
        <v>3.39E-2</v>
      </c>
      <c r="K413" s="4">
        <f>ROUND(I413/H413-1,4)</f>
        <v>-1.6400000000000001E-2</v>
      </c>
    </row>
    <row r="414" spans="1:11" x14ac:dyDescent="0.25">
      <c r="A414" s="7" t="s">
        <v>825</v>
      </c>
      <c r="B414" s="9">
        <v>2.25</v>
      </c>
      <c r="C414" s="9">
        <v>2.39</v>
      </c>
      <c r="D414" s="9">
        <v>2.7</v>
      </c>
      <c r="F414" s="8" t="s">
        <v>263</v>
      </c>
      <c r="G414" s="10">
        <v>11.55</v>
      </c>
      <c r="H414" s="10">
        <v>11.5</v>
      </c>
      <c r="I414" s="10">
        <v>11.31</v>
      </c>
      <c r="J414" s="4">
        <f>ROUND(H414/G414-1,4)</f>
        <v>-4.3E-3</v>
      </c>
      <c r="K414" s="4">
        <f>ROUND(I414/H414-1,4)</f>
        <v>-1.6500000000000001E-2</v>
      </c>
    </row>
    <row r="415" spans="1:11" x14ac:dyDescent="0.25">
      <c r="A415" s="7" t="s">
        <v>827</v>
      </c>
      <c r="B415" s="9">
        <v>13.3</v>
      </c>
      <c r="C415" s="9">
        <v>13.3</v>
      </c>
      <c r="D415" s="9">
        <v>13.3</v>
      </c>
      <c r="F415" s="8" t="s">
        <v>339</v>
      </c>
      <c r="G415" s="10">
        <v>9.8000000000000007</v>
      </c>
      <c r="H415" s="10">
        <v>11.49</v>
      </c>
      <c r="I415" s="10">
        <v>11.3</v>
      </c>
      <c r="J415" s="4">
        <f>ROUND(H415/G415-1,4)</f>
        <v>0.1724</v>
      </c>
      <c r="K415" s="4">
        <f>ROUND(I415/H415-1,4)</f>
        <v>-1.6500000000000001E-2</v>
      </c>
    </row>
    <row r="416" spans="1:11" x14ac:dyDescent="0.25">
      <c r="A416" s="7" t="s">
        <v>829</v>
      </c>
      <c r="B416" s="9">
        <v>0.22</v>
      </c>
      <c r="C416" s="9">
        <v>0.24</v>
      </c>
      <c r="D416" s="9">
        <v>0.24</v>
      </c>
      <c r="F416" s="8" t="s">
        <v>715</v>
      </c>
      <c r="G416" s="10">
        <v>2.94</v>
      </c>
      <c r="H416" s="10">
        <v>2.94</v>
      </c>
      <c r="I416" s="10">
        <v>2.89</v>
      </c>
      <c r="J416" s="4">
        <f>ROUND(H416/G416-1,4)</f>
        <v>0</v>
      </c>
      <c r="K416" s="4">
        <f>ROUND(I416/H416-1,4)</f>
        <v>-1.7000000000000001E-2</v>
      </c>
    </row>
    <row r="417" spans="1:11" x14ac:dyDescent="0.25">
      <c r="A417" s="7" t="s">
        <v>831</v>
      </c>
      <c r="B417" s="9">
        <v>13.19</v>
      </c>
      <c r="C417" s="9">
        <v>13.2</v>
      </c>
      <c r="D417" s="9">
        <v>13.6</v>
      </c>
      <c r="F417" s="8" t="s">
        <v>753</v>
      </c>
      <c r="G417" s="10">
        <v>5.85</v>
      </c>
      <c r="H417" s="10">
        <v>5.8</v>
      </c>
      <c r="I417" s="10">
        <v>5.7</v>
      </c>
      <c r="J417" s="4">
        <f>ROUND(H417/G417-1,4)</f>
        <v>-8.5000000000000006E-3</v>
      </c>
      <c r="K417" s="4">
        <f>ROUND(I417/H417-1,4)</f>
        <v>-1.72E-2</v>
      </c>
    </row>
    <row r="418" spans="1:11" x14ac:dyDescent="0.25">
      <c r="A418" s="7" t="s">
        <v>833</v>
      </c>
      <c r="B418" s="9">
        <v>21.6</v>
      </c>
      <c r="C418" s="9">
        <v>21</v>
      </c>
      <c r="D418" s="9">
        <v>21</v>
      </c>
      <c r="F418" s="8" t="s">
        <v>105</v>
      </c>
      <c r="G418" s="10">
        <v>1.1399999999999999</v>
      </c>
      <c r="H418" s="10">
        <v>1.1399999999999999</v>
      </c>
      <c r="I418" s="10">
        <v>1.1200000000000001</v>
      </c>
      <c r="J418" s="4">
        <f>ROUND(H418/G418-1,4)</f>
        <v>0</v>
      </c>
      <c r="K418" s="4">
        <f>ROUND(I418/H418-1,4)</f>
        <v>-1.7500000000000002E-2</v>
      </c>
    </row>
    <row r="419" spans="1:11" x14ac:dyDescent="0.25">
      <c r="A419" s="7" t="s">
        <v>835</v>
      </c>
      <c r="B419" s="9">
        <v>3.97</v>
      </c>
      <c r="C419" s="9">
        <v>4.0599999999999996</v>
      </c>
      <c r="D419" s="9">
        <v>4.07</v>
      </c>
      <c r="F419" s="8" t="s">
        <v>731</v>
      </c>
      <c r="G419" s="10">
        <v>12.8</v>
      </c>
      <c r="H419" s="10">
        <v>12.79</v>
      </c>
      <c r="I419" s="10">
        <v>12.56</v>
      </c>
      <c r="J419" s="4">
        <f>ROUND(H419/G419-1,4)</f>
        <v>-8.0000000000000004E-4</v>
      </c>
      <c r="K419" s="4">
        <f>ROUND(I419/H419-1,4)</f>
        <v>-1.7999999999999999E-2</v>
      </c>
    </row>
    <row r="420" spans="1:11" x14ac:dyDescent="0.25">
      <c r="A420" s="7" t="s">
        <v>837</v>
      </c>
      <c r="B420" s="9">
        <v>109</v>
      </c>
      <c r="C420" s="9">
        <v>109</v>
      </c>
      <c r="D420" s="9">
        <v>109</v>
      </c>
      <c r="F420" s="8" t="s">
        <v>501</v>
      </c>
      <c r="G420" s="10">
        <v>1.07</v>
      </c>
      <c r="H420" s="10">
        <v>1.1000000000000001</v>
      </c>
      <c r="I420" s="10">
        <v>1.08</v>
      </c>
      <c r="J420" s="4">
        <f>ROUND(H420/G420-1,4)</f>
        <v>2.8000000000000001E-2</v>
      </c>
      <c r="K420" s="4">
        <f>ROUND(I420/H420-1,4)</f>
        <v>-1.8200000000000001E-2</v>
      </c>
    </row>
    <row r="421" spans="1:11" x14ac:dyDescent="0.25">
      <c r="A421" s="7" t="s">
        <v>839</v>
      </c>
      <c r="B421" s="9">
        <v>22.2</v>
      </c>
      <c r="C421" s="9">
        <v>21.8</v>
      </c>
      <c r="D421" s="9">
        <v>21.6</v>
      </c>
      <c r="F421" s="8" t="s">
        <v>495</v>
      </c>
      <c r="G421" s="10">
        <v>24.38</v>
      </c>
      <c r="H421" s="10">
        <v>25.2</v>
      </c>
      <c r="I421" s="10">
        <v>24.74</v>
      </c>
      <c r="J421" s="4">
        <f>ROUND(H421/G421-1,4)</f>
        <v>3.3599999999999998E-2</v>
      </c>
      <c r="K421" s="4">
        <f>ROUND(I421/H421-1,4)</f>
        <v>-1.83E-2</v>
      </c>
    </row>
    <row r="422" spans="1:11" x14ac:dyDescent="0.25">
      <c r="A422" s="7" t="s">
        <v>841</v>
      </c>
      <c r="B422" s="9">
        <v>12.35</v>
      </c>
      <c r="C422" s="9">
        <v>12.7</v>
      </c>
      <c r="D422" s="9">
        <v>12.75</v>
      </c>
      <c r="F422" s="8" t="s">
        <v>435</v>
      </c>
      <c r="G422" s="10">
        <v>9.65</v>
      </c>
      <c r="H422" s="10">
        <v>10</v>
      </c>
      <c r="I422" s="10">
        <v>9.81</v>
      </c>
      <c r="J422" s="4">
        <f>ROUND(H422/G422-1,4)</f>
        <v>3.6299999999999999E-2</v>
      </c>
      <c r="K422" s="4">
        <f>ROUND(I422/H422-1,4)</f>
        <v>-1.9E-2</v>
      </c>
    </row>
    <row r="423" spans="1:11" x14ac:dyDescent="0.25">
      <c r="A423" s="7" t="s">
        <v>843</v>
      </c>
      <c r="B423" s="9">
        <v>87</v>
      </c>
      <c r="C423" s="9">
        <v>87</v>
      </c>
      <c r="D423" s="9">
        <v>87</v>
      </c>
      <c r="F423" s="8" t="s">
        <v>661</v>
      </c>
      <c r="G423" s="10">
        <v>19.190000000000001</v>
      </c>
      <c r="H423" s="10">
        <v>19.45</v>
      </c>
      <c r="I423" s="10">
        <v>19.07</v>
      </c>
      <c r="J423" s="4">
        <f>ROUND(H423/G423-1,4)</f>
        <v>1.35E-2</v>
      </c>
      <c r="K423" s="4">
        <f>ROUND(I423/H423-1,4)</f>
        <v>-1.95E-2</v>
      </c>
    </row>
    <row r="424" spans="1:11" x14ac:dyDescent="0.25">
      <c r="A424" s="7" t="s">
        <v>845</v>
      </c>
      <c r="B424" s="9">
        <v>4.95</v>
      </c>
      <c r="C424" s="9">
        <v>5.01</v>
      </c>
      <c r="D424" s="9">
        <v>5.01</v>
      </c>
      <c r="F424" s="8" t="s">
        <v>821</v>
      </c>
      <c r="G424" s="10">
        <v>12.68</v>
      </c>
      <c r="H424" s="10">
        <v>12.7</v>
      </c>
      <c r="I424" s="10">
        <v>12.45</v>
      </c>
      <c r="J424" s="4">
        <f>ROUND(H424/G424-1,4)</f>
        <v>1.6000000000000001E-3</v>
      </c>
      <c r="K424" s="4">
        <f>ROUND(I424/H424-1,4)</f>
        <v>-1.9699999999999999E-2</v>
      </c>
    </row>
    <row r="425" spans="1:11" x14ac:dyDescent="0.25">
      <c r="A425" s="7" t="s">
        <v>847</v>
      </c>
      <c r="B425" s="9">
        <v>0.7</v>
      </c>
      <c r="C425" s="9">
        <v>0.75</v>
      </c>
      <c r="D425" s="9">
        <v>0.76</v>
      </c>
      <c r="F425" s="8" t="s">
        <v>299</v>
      </c>
      <c r="G425" s="10">
        <v>1.47</v>
      </c>
      <c r="H425" s="10">
        <v>1.48</v>
      </c>
      <c r="I425" s="10">
        <v>1.45</v>
      </c>
      <c r="J425" s="4">
        <f>ROUND(H425/G425-1,4)</f>
        <v>6.7999999999999996E-3</v>
      </c>
      <c r="K425" s="4">
        <f>ROUND(I425/H425-1,4)</f>
        <v>-2.0299999999999999E-2</v>
      </c>
    </row>
    <row r="426" spans="1:11" x14ac:dyDescent="0.25">
      <c r="A426" s="7" t="s">
        <v>849</v>
      </c>
      <c r="B426" s="9">
        <v>9.59</v>
      </c>
      <c r="C426" s="9">
        <v>9.8000000000000007</v>
      </c>
      <c r="D426" s="9">
        <v>9.7899999999999991</v>
      </c>
      <c r="F426" s="8" t="s">
        <v>711</v>
      </c>
      <c r="G426" s="10">
        <v>1.37</v>
      </c>
      <c r="H426" s="10">
        <v>1.47</v>
      </c>
      <c r="I426" s="10">
        <v>1.44</v>
      </c>
      <c r="J426" s="4">
        <f>ROUND(H426/G426-1,4)</f>
        <v>7.2999999999999995E-2</v>
      </c>
      <c r="K426" s="4">
        <f>ROUND(I426/H426-1,4)</f>
        <v>-2.0400000000000001E-2</v>
      </c>
    </row>
    <row r="427" spans="1:11" x14ac:dyDescent="0.25">
      <c r="A427" s="7" t="s">
        <v>851</v>
      </c>
      <c r="B427" s="9">
        <v>16.48</v>
      </c>
      <c r="C427" s="9">
        <v>16.73</v>
      </c>
      <c r="D427" s="9">
        <v>16.2</v>
      </c>
      <c r="F427" s="8" t="s">
        <v>179</v>
      </c>
      <c r="G427" s="10">
        <v>8.25</v>
      </c>
      <c r="H427" s="10">
        <v>8.4700000000000006</v>
      </c>
      <c r="I427" s="10">
        <v>8.2899999999999991</v>
      </c>
      <c r="J427" s="4">
        <f>ROUND(H427/G427-1,4)</f>
        <v>2.6700000000000002E-2</v>
      </c>
      <c r="K427" s="4">
        <f>ROUND(I427/H427-1,4)</f>
        <v>-2.1299999999999999E-2</v>
      </c>
    </row>
    <row r="428" spans="1:11" x14ac:dyDescent="0.25">
      <c r="A428" s="7" t="s">
        <v>853</v>
      </c>
      <c r="B428" s="9">
        <v>4.5</v>
      </c>
      <c r="C428" s="9">
        <v>4.05</v>
      </c>
      <c r="D428" s="9">
        <v>4</v>
      </c>
      <c r="F428" s="8" t="s">
        <v>353</v>
      </c>
      <c r="G428" s="10">
        <v>3.15</v>
      </c>
      <c r="H428" s="10">
        <v>3.29</v>
      </c>
      <c r="I428" s="10">
        <v>3.22</v>
      </c>
      <c r="J428" s="4">
        <f>ROUND(H428/G428-1,4)</f>
        <v>4.4400000000000002E-2</v>
      </c>
      <c r="K428" s="4">
        <f>ROUND(I428/H428-1,4)</f>
        <v>-2.1299999999999999E-2</v>
      </c>
    </row>
    <row r="429" spans="1:11" x14ac:dyDescent="0.25">
      <c r="A429" s="7" t="s">
        <v>855</v>
      </c>
      <c r="B429" s="9">
        <v>3.65</v>
      </c>
      <c r="C429" s="9">
        <v>3.61</v>
      </c>
      <c r="D429" s="9">
        <v>3.65</v>
      </c>
      <c r="F429" s="8" t="s">
        <v>183</v>
      </c>
      <c r="G429" s="10">
        <v>1.37</v>
      </c>
      <c r="H429" s="10">
        <v>1.36</v>
      </c>
      <c r="I429" s="10">
        <v>1.33</v>
      </c>
      <c r="J429" s="4">
        <f>ROUND(H429/G429-1,4)</f>
        <v>-7.3000000000000001E-3</v>
      </c>
      <c r="K429" s="4">
        <f>ROUND(I429/H429-1,4)</f>
        <v>-2.2100000000000002E-2</v>
      </c>
    </row>
    <row r="430" spans="1:11" x14ac:dyDescent="0.25">
      <c r="A430" s="7" t="s">
        <v>857</v>
      </c>
      <c r="B430" s="9">
        <v>6.8</v>
      </c>
      <c r="C430" s="9">
        <v>6.74</v>
      </c>
      <c r="D430" s="9">
        <v>6.71</v>
      </c>
      <c r="F430" s="8" t="s">
        <v>333</v>
      </c>
      <c r="G430" s="10">
        <v>17.05</v>
      </c>
      <c r="H430" s="10">
        <v>16.95</v>
      </c>
      <c r="I430" s="10">
        <v>16.57</v>
      </c>
      <c r="J430" s="4">
        <f>ROUND(H430/G430-1,4)</f>
        <v>-5.8999999999999999E-3</v>
      </c>
      <c r="K430" s="4">
        <f>ROUND(I430/H430-1,4)</f>
        <v>-2.24E-2</v>
      </c>
    </row>
    <row r="431" spans="1:11" x14ac:dyDescent="0.25">
      <c r="A431" s="7" t="s">
        <v>859</v>
      </c>
      <c r="B431" s="9">
        <v>6.2</v>
      </c>
      <c r="C431" s="9">
        <v>6.3</v>
      </c>
      <c r="D431" s="9">
        <v>6.39</v>
      </c>
      <c r="F431" s="8" t="s">
        <v>543</v>
      </c>
      <c r="G431" s="10">
        <v>1.34</v>
      </c>
      <c r="H431" s="10">
        <v>1.34</v>
      </c>
      <c r="I431" s="10">
        <v>1.31</v>
      </c>
      <c r="J431" s="4">
        <f>ROUND(H431/G431-1,4)</f>
        <v>0</v>
      </c>
      <c r="K431" s="4">
        <f>ROUND(I431/H431-1,4)</f>
        <v>-2.24E-2</v>
      </c>
    </row>
    <row r="432" spans="1:11" x14ac:dyDescent="0.25">
      <c r="A432" s="7" t="s">
        <v>861</v>
      </c>
      <c r="B432" s="9">
        <v>9.57</v>
      </c>
      <c r="C432" s="9">
        <v>9.5</v>
      </c>
      <c r="D432" s="9">
        <v>9.75</v>
      </c>
      <c r="F432" s="8" t="s">
        <v>663</v>
      </c>
      <c r="G432" s="10">
        <v>4.3899999999999997</v>
      </c>
      <c r="H432" s="10">
        <v>4.46</v>
      </c>
      <c r="I432" s="10">
        <v>4.3600000000000003</v>
      </c>
      <c r="J432" s="4">
        <f>ROUND(H432/G432-1,4)</f>
        <v>1.5900000000000001E-2</v>
      </c>
      <c r="K432" s="4">
        <f>ROUND(I432/H432-1,4)</f>
        <v>-2.24E-2</v>
      </c>
    </row>
    <row r="433" spans="1:11" x14ac:dyDescent="0.25">
      <c r="A433" s="7" t="s">
        <v>863</v>
      </c>
      <c r="B433" s="9">
        <v>4.53</v>
      </c>
      <c r="C433" s="9">
        <v>4.84</v>
      </c>
      <c r="D433" s="9">
        <v>4.8899999999999997</v>
      </c>
      <c r="F433" s="8" t="s">
        <v>573</v>
      </c>
      <c r="G433" s="10">
        <v>4.92</v>
      </c>
      <c r="H433" s="10">
        <v>4.8899999999999997</v>
      </c>
      <c r="I433" s="10">
        <v>4.78</v>
      </c>
      <c r="J433" s="4">
        <f>ROUND(H433/G433-1,4)</f>
        <v>-6.1000000000000004E-3</v>
      </c>
      <c r="K433" s="4">
        <f>ROUND(I433/H433-1,4)</f>
        <v>-2.2499999999999999E-2</v>
      </c>
    </row>
    <row r="434" spans="1:11" x14ac:dyDescent="0.25">
      <c r="A434" s="7" t="s">
        <v>865</v>
      </c>
      <c r="B434" s="9">
        <v>8.85</v>
      </c>
      <c r="C434" s="9">
        <v>8.8699999999999992</v>
      </c>
      <c r="D434" s="9">
        <v>8.82</v>
      </c>
      <c r="F434" s="8" t="s">
        <v>77</v>
      </c>
      <c r="G434" s="10">
        <v>2.42</v>
      </c>
      <c r="H434" s="10">
        <v>2.5</v>
      </c>
      <c r="I434" s="10">
        <v>2.44</v>
      </c>
      <c r="J434" s="4">
        <f>ROUND(H434/G434-1,4)</f>
        <v>3.3099999999999997E-2</v>
      </c>
      <c r="K434" s="4">
        <f>ROUND(I434/H434-1,4)</f>
        <v>-2.4E-2</v>
      </c>
    </row>
    <row r="435" spans="1:11" x14ac:dyDescent="0.25">
      <c r="A435" s="7" t="s">
        <v>867</v>
      </c>
      <c r="B435" s="9">
        <v>4.2699999999999996</v>
      </c>
      <c r="C435" s="9">
        <v>4.68</v>
      </c>
      <c r="D435" s="9">
        <v>4.93</v>
      </c>
      <c r="F435" s="8" t="s">
        <v>205</v>
      </c>
      <c r="G435" s="10">
        <v>6.25</v>
      </c>
      <c r="H435" s="10">
        <v>6.26</v>
      </c>
      <c r="I435" s="10">
        <v>6.11</v>
      </c>
      <c r="J435" s="4">
        <f>ROUND(H435/G435-1,4)</f>
        <v>1.6000000000000001E-3</v>
      </c>
      <c r="K435" s="4">
        <f>ROUND(I435/H435-1,4)</f>
        <v>-2.4E-2</v>
      </c>
    </row>
    <row r="436" spans="1:11" x14ac:dyDescent="0.25">
      <c r="A436" s="7" t="s">
        <v>869</v>
      </c>
      <c r="B436" s="9">
        <v>3.96</v>
      </c>
      <c r="C436" s="9">
        <v>3.96</v>
      </c>
      <c r="D436" s="9">
        <v>3.96</v>
      </c>
      <c r="F436" s="8" t="s">
        <v>781</v>
      </c>
      <c r="G436" s="10">
        <v>6.2</v>
      </c>
      <c r="H436" s="10">
        <v>6.15</v>
      </c>
      <c r="I436" s="10">
        <v>6</v>
      </c>
      <c r="J436" s="4">
        <f>ROUND(H436/G436-1,4)</f>
        <v>-8.0999999999999996E-3</v>
      </c>
      <c r="K436" s="4">
        <f>ROUND(I436/H436-1,4)</f>
        <v>-2.4400000000000002E-2</v>
      </c>
    </row>
    <row r="437" spans="1:11" x14ac:dyDescent="0.25">
      <c r="A437" s="7" t="s">
        <v>871</v>
      </c>
      <c r="B437" s="9">
        <v>1.95</v>
      </c>
      <c r="C437" s="9">
        <v>1.95</v>
      </c>
      <c r="D437" s="9">
        <v>1.95</v>
      </c>
      <c r="F437" s="8" t="s">
        <v>551</v>
      </c>
      <c r="G437" s="10">
        <v>10</v>
      </c>
      <c r="H437" s="10">
        <v>10</v>
      </c>
      <c r="I437" s="10">
        <v>9.75</v>
      </c>
      <c r="J437" s="4">
        <f>ROUND(H437/G437-1,4)</f>
        <v>0</v>
      </c>
      <c r="K437" s="4">
        <f>ROUND(I437/H437-1,4)</f>
        <v>-2.5000000000000001E-2</v>
      </c>
    </row>
    <row r="438" spans="1:11" x14ac:dyDescent="0.25">
      <c r="A438" s="7" t="s">
        <v>873</v>
      </c>
      <c r="B438" s="9">
        <v>17.48</v>
      </c>
      <c r="C438" s="9">
        <v>17.600000000000001</v>
      </c>
      <c r="D438" s="9">
        <v>17.600000000000001</v>
      </c>
      <c r="F438" s="8" t="s">
        <v>541</v>
      </c>
      <c r="G438" s="10">
        <v>1.5</v>
      </c>
      <c r="H438" s="10">
        <v>1.54</v>
      </c>
      <c r="I438" s="10">
        <v>1.5</v>
      </c>
      <c r="J438" s="4">
        <f>ROUND(H438/G438-1,4)</f>
        <v>2.6700000000000002E-2</v>
      </c>
      <c r="K438" s="4">
        <f>ROUND(I438/H438-1,4)</f>
        <v>-2.5999999999999999E-2</v>
      </c>
    </row>
    <row r="439" spans="1:11" x14ac:dyDescent="0.25">
      <c r="A439" s="7" t="s">
        <v>875</v>
      </c>
      <c r="B439" s="9">
        <v>56.69</v>
      </c>
      <c r="C439" s="9">
        <v>56</v>
      </c>
      <c r="D439" s="9">
        <v>56</v>
      </c>
      <c r="F439" s="8" t="s">
        <v>885</v>
      </c>
      <c r="G439" s="10">
        <v>2.67</v>
      </c>
      <c r="H439" s="10">
        <v>2.67</v>
      </c>
      <c r="I439" s="10">
        <v>2.6</v>
      </c>
      <c r="J439" s="4">
        <f>ROUND(H439/G439-1,4)</f>
        <v>0</v>
      </c>
      <c r="K439" s="4">
        <f>ROUND(I439/H439-1,4)</f>
        <v>-2.6200000000000001E-2</v>
      </c>
    </row>
    <row r="440" spans="1:11" x14ac:dyDescent="0.25">
      <c r="A440" s="7" t="s">
        <v>877</v>
      </c>
      <c r="B440" s="9">
        <v>8.59</v>
      </c>
      <c r="C440" s="9">
        <v>8.59</v>
      </c>
      <c r="D440" s="9">
        <v>8.6</v>
      </c>
      <c r="F440" s="8" t="s">
        <v>101</v>
      </c>
      <c r="G440" s="10">
        <v>7.19</v>
      </c>
      <c r="H440" s="10">
        <v>7.19</v>
      </c>
      <c r="I440" s="10">
        <v>7</v>
      </c>
      <c r="J440" s="4">
        <f>ROUND(H440/G440-1,4)</f>
        <v>0</v>
      </c>
      <c r="K440" s="4">
        <f>ROUND(I440/H440-1,4)</f>
        <v>-2.64E-2</v>
      </c>
    </row>
    <row r="441" spans="1:11" x14ac:dyDescent="0.25">
      <c r="A441" s="7" t="s">
        <v>879</v>
      </c>
      <c r="B441" s="9">
        <v>23.4</v>
      </c>
      <c r="C441" s="9">
        <v>24.4</v>
      </c>
      <c r="D441" s="9">
        <v>24.69</v>
      </c>
      <c r="F441" s="8" t="s">
        <v>461</v>
      </c>
      <c r="G441" s="10">
        <v>7.6</v>
      </c>
      <c r="H441" s="10">
        <v>7.55</v>
      </c>
      <c r="I441" s="10">
        <v>7.35</v>
      </c>
      <c r="J441" s="4">
        <f>ROUND(H441/G441-1,4)</f>
        <v>-6.6E-3</v>
      </c>
      <c r="K441" s="4">
        <f>ROUND(I441/H441-1,4)</f>
        <v>-2.6499999999999999E-2</v>
      </c>
    </row>
    <row r="442" spans="1:11" x14ac:dyDescent="0.25">
      <c r="A442" s="7" t="s">
        <v>881</v>
      </c>
      <c r="B442" s="9">
        <v>2.38</v>
      </c>
      <c r="C442" s="9">
        <v>2.39</v>
      </c>
      <c r="D442" s="9">
        <v>2.4</v>
      </c>
      <c r="F442" s="8" t="s">
        <v>805</v>
      </c>
      <c r="G442" s="10">
        <v>12.25</v>
      </c>
      <c r="H442" s="10">
        <v>12.4</v>
      </c>
      <c r="I442" s="10">
        <v>12.06</v>
      </c>
      <c r="J442" s="4">
        <f>ROUND(H442/G442-1,4)</f>
        <v>1.2200000000000001E-2</v>
      </c>
      <c r="K442" s="4">
        <f>ROUND(I442/H442-1,4)</f>
        <v>-2.7400000000000001E-2</v>
      </c>
    </row>
    <row r="443" spans="1:11" x14ac:dyDescent="0.25">
      <c r="A443" s="7" t="s">
        <v>883</v>
      </c>
      <c r="B443" s="9">
        <v>2.0699999999999998</v>
      </c>
      <c r="C443" s="9">
        <v>2.09</v>
      </c>
      <c r="D443" s="9">
        <v>2.09</v>
      </c>
      <c r="F443" s="8" t="s">
        <v>211</v>
      </c>
      <c r="G443" s="10">
        <v>0.72</v>
      </c>
      <c r="H443" s="10">
        <v>0.72</v>
      </c>
      <c r="I443" s="10">
        <v>0.7</v>
      </c>
      <c r="J443" s="4">
        <f>ROUND(H443/G443-1,4)</f>
        <v>0</v>
      </c>
      <c r="K443" s="4">
        <f>ROUND(I443/H443-1,4)</f>
        <v>-2.7799999999999998E-2</v>
      </c>
    </row>
    <row r="444" spans="1:11" x14ac:dyDescent="0.25">
      <c r="A444" s="7" t="s">
        <v>885</v>
      </c>
      <c r="B444" s="9">
        <v>2.67</v>
      </c>
      <c r="C444" s="9">
        <v>2.67</v>
      </c>
      <c r="D444" s="9">
        <v>2.6</v>
      </c>
      <c r="F444" s="8" t="s">
        <v>153</v>
      </c>
      <c r="G444" s="10">
        <v>1.06</v>
      </c>
      <c r="H444" s="10">
        <v>1.06</v>
      </c>
      <c r="I444" s="10">
        <v>1.03</v>
      </c>
      <c r="J444" s="4">
        <f>ROUND(H444/G444-1,4)</f>
        <v>0</v>
      </c>
      <c r="K444" s="4">
        <f>ROUND(I444/H444-1,4)</f>
        <v>-2.8299999999999999E-2</v>
      </c>
    </row>
    <row r="445" spans="1:11" x14ac:dyDescent="0.25">
      <c r="A445" s="7" t="s">
        <v>887</v>
      </c>
      <c r="B445" s="9">
        <v>1.63</v>
      </c>
      <c r="C445" s="9">
        <v>1.63</v>
      </c>
      <c r="D445" s="9">
        <v>1.63</v>
      </c>
      <c r="F445" s="8" t="s">
        <v>901</v>
      </c>
      <c r="G445" s="10">
        <v>4.18</v>
      </c>
      <c r="H445" s="10">
        <v>4.17</v>
      </c>
      <c r="I445" s="10">
        <v>4.05</v>
      </c>
      <c r="J445" s="4">
        <f>ROUND(H445/G445-1,4)</f>
        <v>-2.3999999999999998E-3</v>
      </c>
      <c r="K445" s="4">
        <f>ROUND(I445/H445-1,4)</f>
        <v>-2.8799999999999999E-2</v>
      </c>
    </row>
    <row r="446" spans="1:11" x14ac:dyDescent="0.25">
      <c r="A446" s="7" t="s">
        <v>889</v>
      </c>
      <c r="B446" s="9">
        <v>193.5</v>
      </c>
      <c r="C446" s="9">
        <v>193.45</v>
      </c>
      <c r="D446" s="9">
        <v>193</v>
      </c>
      <c r="F446" s="8" t="s">
        <v>737</v>
      </c>
      <c r="G446" s="10">
        <v>16.309999999999999</v>
      </c>
      <c r="H446" s="10">
        <v>16.309999999999999</v>
      </c>
      <c r="I446" s="10">
        <v>15.82</v>
      </c>
      <c r="J446" s="4">
        <f>ROUND(H446/G446-1,4)</f>
        <v>0</v>
      </c>
      <c r="K446" s="4">
        <f>ROUND(I446/H446-1,4)</f>
        <v>-0.03</v>
      </c>
    </row>
    <row r="447" spans="1:11" x14ac:dyDescent="0.25">
      <c r="A447" s="7" t="s">
        <v>891</v>
      </c>
      <c r="B447" s="9">
        <v>4.29</v>
      </c>
      <c r="C447" s="9">
        <v>4.3</v>
      </c>
      <c r="D447" s="9">
        <v>4.3499999999999996</v>
      </c>
      <c r="F447" s="8" t="s">
        <v>225</v>
      </c>
      <c r="G447" s="10">
        <v>3.97</v>
      </c>
      <c r="H447" s="10">
        <v>3.97</v>
      </c>
      <c r="I447" s="10">
        <v>3.85</v>
      </c>
      <c r="J447" s="4">
        <f>ROUND(H447/G447-1,4)</f>
        <v>0</v>
      </c>
      <c r="K447" s="4">
        <f>ROUND(I447/H447-1,4)</f>
        <v>-3.0200000000000001E-2</v>
      </c>
    </row>
    <row r="448" spans="1:11" x14ac:dyDescent="0.25">
      <c r="A448" s="7" t="s">
        <v>893</v>
      </c>
      <c r="B448" s="9">
        <v>9.15</v>
      </c>
      <c r="C448" s="9">
        <v>9.24</v>
      </c>
      <c r="D448" s="9">
        <v>9.59</v>
      </c>
      <c r="F448" s="8" t="s">
        <v>899</v>
      </c>
      <c r="G448" s="10">
        <v>9.76</v>
      </c>
      <c r="H448" s="10">
        <v>9.65</v>
      </c>
      <c r="I448" s="10">
        <v>9.35</v>
      </c>
      <c r="J448" s="4">
        <f>ROUND(H448/G448-1,4)</f>
        <v>-1.1299999999999999E-2</v>
      </c>
      <c r="K448" s="4">
        <f>ROUND(I448/H448-1,4)</f>
        <v>-3.1099999999999999E-2</v>
      </c>
    </row>
    <row r="449" spans="1:11" x14ac:dyDescent="0.25">
      <c r="A449" s="7" t="s">
        <v>895</v>
      </c>
      <c r="B449" s="9">
        <v>1.97</v>
      </c>
      <c r="C449" s="9">
        <v>2.0299999999999998</v>
      </c>
      <c r="D449" s="9">
        <v>2.0299999999999998</v>
      </c>
      <c r="F449" s="8" t="s">
        <v>851</v>
      </c>
      <c r="G449" s="10">
        <v>16.48</v>
      </c>
      <c r="H449" s="10">
        <v>16.73</v>
      </c>
      <c r="I449" s="10">
        <v>16.2</v>
      </c>
      <c r="J449" s="4">
        <f>ROUND(H449/G449-1,4)</f>
        <v>1.52E-2</v>
      </c>
      <c r="K449" s="4">
        <f>ROUND(I449/H449-1,4)</f>
        <v>-3.1699999999999999E-2</v>
      </c>
    </row>
    <row r="450" spans="1:11" x14ac:dyDescent="0.25">
      <c r="A450" s="7" t="s">
        <v>897</v>
      </c>
      <c r="B450" s="9">
        <v>9.1999999999999993</v>
      </c>
      <c r="C450" s="9">
        <v>9.49</v>
      </c>
      <c r="D450" s="9">
        <v>9.7799999999999994</v>
      </c>
      <c r="F450" s="8" t="s">
        <v>911</v>
      </c>
      <c r="G450" s="10">
        <v>7.13</v>
      </c>
      <c r="H450" s="10">
        <v>7.5</v>
      </c>
      <c r="I450" s="10">
        <v>7.26</v>
      </c>
      <c r="J450" s="4">
        <f>ROUND(H450/G450-1,4)</f>
        <v>5.1900000000000002E-2</v>
      </c>
      <c r="K450" s="4">
        <f>ROUND(I450/H450-1,4)</f>
        <v>-3.2000000000000001E-2</v>
      </c>
    </row>
    <row r="451" spans="1:11" x14ac:dyDescent="0.25">
      <c r="A451" s="7" t="s">
        <v>899</v>
      </c>
      <c r="B451" s="9">
        <v>9.76</v>
      </c>
      <c r="C451" s="9">
        <v>9.65</v>
      </c>
      <c r="D451" s="9">
        <v>9.35</v>
      </c>
      <c r="F451" s="8" t="s">
        <v>401</v>
      </c>
      <c r="G451" s="10">
        <v>0.92</v>
      </c>
      <c r="H451" s="10">
        <v>0.93</v>
      </c>
      <c r="I451" s="10">
        <v>0.9</v>
      </c>
      <c r="J451" s="4">
        <f>ROUND(H451/G451-1,4)</f>
        <v>1.09E-2</v>
      </c>
      <c r="K451" s="4">
        <f>ROUND(I451/H451-1,4)</f>
        <v>-3.2300000000000002E-2</v>
      </c>
    </row>
    <row r="452" spans="1:11" x14ac:dyDescent="0.25">
      <c r="A452" s="7" t="s">
        <v>901</v>
      </c>
      <c r="B452" s="9">
        <v>4.18</v>
      </c>
      <c r="C452" s="9">
        <v>4.17</v>
      </c>
      <c r="D452" s="9">
        <v>4.05</v>
      </c>
      <c r="F452" s="8" t="s">
        <v>801</v>
      </c>
      <c r="G452" s="10">
        <v>0.53</v>
      </c>
      <c r="H452" s="10">
        <v>0.56000000000000005</v>
      </c>
      <c r="I452" s="10">
        <v>0.54</v>
      </c>
      <c r="J452" s="4">
        <f>ROUND(H452/G452-1,4)</f>
        <v>5.6599999999999998E-2</v>
      </c>
      <c r="K452" s="4">
        <f>ROUND(I452/H452-1,4)</f>
        <v>-3.5700000000000003E-2</v>
      </c>
    </row>
    <row r="453" spans="1:11" x14ac:dyDescent="0.25">
      <c r="A453" s="7" t="s">
        <v>903</v>
      </c>
      <c r="B453" s="9">
        <v>3.14</v>
      </c>
      <c r="C453" s="9">
        <v>3.15</v>
      </c>
      <c r="D453" s="9">
        <v>3.15</v>
      </c>
      <c r="F453" s="8" t="s">
        <v>425</v>
      </c>
      <c r="G453" s="10">
        <v>1.93</v>
      </c>
      <c r="H453" s="10">
        <v>1.93</v>
      </c>
      <c r="I453" s="10">
        <v>1.86</v>
      </c>
      <c r="J453" s="4">
        <f>ROUND(H453/G453-1,4)</f>
        <v>0</v>
      </c>
      <c r="K453" s="4">
        <f>ROUND(I453/H453-1,4)</f>
        <v>-3.6299999999999999E-2</v>
      </c>
    </row>
    <row r="454" spans="1:11" x14ac:dyDescent="0.25">
      <c r="A454" s="7" t="s">
        <v>905</v>
      </c>
      <c r="B454" s="9">
        <v>3.46</v>
      </c>
      <c r="C454" s="9">
        <v>3.5</v>
      </c>
      <c r="D454" s="9">
        <v>3.45</v>
      </c>
      <c r="F454" s="8" t="s">
        <v>761</v>
      </c>
      <c r="G454" s="10">
        <v>1.45</v>
      </c>
      <c r="H454" s="10">
        <v>1.5</v>
      </c>
      <c r="I454" s="10">
        <v>1.44</v>
      </c>
      <c r="J454" s="4">
        <f>ROUND(H454/G454-1,4)</f>
        <v>3.4500000000000003E-2</v>
      </c>
      <c r="K454" s="4">
        <f>ROUND(I454/H454-1,4)</f>
        <v>-0.04</v>
      </c>
    </row>
    <row r="455" spans="1:11" x14ac:dyDescent="0.25">
      <c r="A455" s="7" t="s">
        <v>907</v>
      </c>
      <c r="B455" s="9">
        <v>1.46</v>
      </c>
      <c r="C455" s="9">
        <v>1.6</v>
      </c>
      <c r="D455" s="9">
        <v>1.6</v>
      </c>
      <c r="F455" s="8" t="s">
        <v>149</v>
      </c>
      <c r="G455" s="10">
        <v>1.69</v>
      </c>
      <c r="H455" s="10">
        <v>1.72</v>
      </c>
      <c r="I455" s="10">
        <v>1.65</v>
      </c>
      <c r="J455" s="4">
        <f>ROUND(H455/G455-1,4)</f>
        <v>1.78E-2</v>
      </c>
      <c r="K455" s="4">
        <f>ROUND(I455/H455-1,4)</f>
        <v>-4.07E-2</v>
      </c>
    </row>
    <row r="456" spans="1:11" x14ac:dyDescent="0.25">
      <c r="A456" s="7" t="s">
        <v>909</v>
      </c>
      <c r="B456" s="9">
        <v>955</v>
      </c>
      <c r="C456" s="9">
        <v>965</v>
      </c>
      <c r="D456" s="9">
        <v>982.05</v>
      </c>
      <c r="F456" s="8" t="s">
        <v>167</v>
      </c>
      <c r="G456" s="10">
        <v>17.649999999999999</v>
      </c>
      <c r="H456" s="10">
        <v>17</v>
      </c>
      <c r="I456" s="10">
        <v>16.3</v>
      </c>
      <c r="J456" s="4">
        <f>ROUND(H456/G456-1,4)</f>
        <v>-3.6799999999999999E-2</v>
      </c>
      <c r="K456" s="4">
        <f>ROUND(I456/H456-1,4)</f>
        <v>-4.1200000000000001E-2</v>
      </c>
    </row>
    <row r="457" spans="1:11" x14ac:dyDescent="0.25">
      <c r="A457" s="7" t="s">
        <v>911</v>
      </c>
      <c r="B457" s="9">
        <v>7.13</v>
      </c>
      <c r="C457" s="9">
        <v>7.5</v>
      </c>
      <c r="D457" s="9">
        <v>7.26</v>
      </c>
      <c r="F457" s="8" t="s">
        <v>755</v>
      </c>
      <c r="G457" s="10">
        <v>12.1</v>
      </c>
      <c r="H457" s="10">
        <v>12.1</v>
      </c>
      <c r="I457" s="10">
        <v>11.6</v>
      </c>
      <c r="J457" s="4">
        <f>ROUND(H457/G457-1,4)</f>
        <v>0</v>
      </c>
      <c r="K457" s="4">
        <f>ROUND(I457/H457-1,4)</f>
        <v>-4.1300000000000003E-2</v>
      </c>
    </row>
    <row r="458" spans="1:11" x14ac:dyDescent="0.25">
      <c r="A458" s="7" t="s">
        <v>913</v>
      </c>
      <c r="B458" s="9">
        <v>0.16</v>
      </c>
      <c r="C458" s="9">
        <v>0.16</v>
      </c>
      <c r="D458" s="9">
        <v>0.14000000000000001</v>
      </c>
      <c r="F458" s="8" t="s">
        <v>197</v>
      </c>
      <c r="G458" s="10">
        <v>4.4000000000000004</v>
      </c>
      <c r="H458" s="10">
        <v>4.5999999999999996</v>
      </c>
      <c r="I458" s="10">
        <v>4.4000000000000004</v>
      </c>
      <c r="J458" s="4">
        <f>ROUND(H458/G458-1,4)</f>
        <v>4.5499999999999999E-2</v>
      </c>
      <c r="K458" s="4">
        <f>ROUND(I458/H458-1,4)</f>
        <v>-4.3499999999999997E-2</v>
      </c>
    </row>
    <row r="459" spans="1:11" x14ac:dyDescent="0.25">
      <c r="A459" s="7" t="s">
        <v>915</v>
      </c>
      <c r="B459" s="9">
        <v>4.0999999999999996</v>
      </c>
      <c r="C459" s="9">
        <v>4.47</v>
      </c>
      <c r="D459" s="9">
        <v>4.4400000000000004</v>
      </c>
      <c r="F459" s="8" t="s">
        <v>429</v>
      </c>
      <c r="G459" s="10">
        <v>20.89</v>
      </c>
      <c r="H459" s="10">
        <v>21.35</v>
      </c>
      <c r="I459" s="10">
        <v>20.399999999999999</v>
      </c>
      <c r="J459" s="4">
        <f>ROUND(H459/G459-1,4)</f>
        <v>2.1999999999999999E-2</v>
      </c>
      <c r="K459" s="4">
        <f>ROUND(I459/H459-1,4)</f>
        <v>-4.4499999999999998E-2</v>
      </c>
    </row>
    <row r="460" spans="1:11" x14ac:dyDescent="0.25">
      <c r="A460" s="7" t="s">
        <v>917</v>
      </c>
      <c r="B460" s="9">
        <v>2</v>
      </c>
      <c r="C460" s="9">
        <v>2.4</v>
      </c>
      <c r="D460" s="9">
        <v>2.4</v>
      </c>
      <c r="F460" s="8" t="s">
        <v>483</v>
      </c>
      <c r="G460" s="10">
        <v>1.1000000000000001</v>
      </c>
      <c r="H460" s="10">
        <v>1.1200000000000001</v>
      </c>
      <c r="I460" s="10">
        <v>1.07</v>
      </c>
      <c r="J460" s="4">
        <f>ROUND(H460/G460-1,4)</f>
        <v>1.8200000000000001E-2</v>
      </c>
      <c r="K460" s="4">
        <f>ROUND(I460/H460-1,4)</f>
        <v>-4.4600000000000001E-2</v>
      </c>
    </row>
    <row r="461" spans="1:11" x14ac:dyDescent="0.25">
      <c r="A461" s="7" t="s">
        <v>919</v>
      </c>
      <c r="B461" s="9">
        <v>0.86</v>
      </c>
      <c r="C461" s="9">
        <v>0.86</v>
      </c>
      <c r="D461" s="9">
        <v>0.86</v>
      </c>
      <c r="F461" s="8" t="s">
        <v>455</v>
      </c>
      <c r="G461" s="10">
        <v>39.24</v>
      </c>
      <c r="H461" s="10">
        <v>38</v>
      </c>
      <c r="I461" s="10">
        <v>36.19</v>
      </c>
      <c r="J461" s="4">
        <f>ROUND(H461/G461-1,4)</f>
        <v>-3.1600000000000003E-2</v>
      </c>
      <c r="K461" s="4">
        <f>ROUND(I461/H461-1,4)</f>
        <v>-4.7600000000000003E-2</v>
      </c>
    </row>
    <row r="462" spans="1:11" x14ac:dyDescent="0.25">
      <c r="A462" s="7" t="s">
        <v>921</v>
      </c>
      <c r="B462" s="9">
        <v>7.49</v>
      </c>
      <c r="C462" s="9">
        <v>7.49</v>
      </c>
      <c r="D462" s="9">
        <v>7.48</v>
      </c>
      <c r="F462" s="8" t="s">
        <v>553</v>
      </c>
      <c r="G462" s="10">
        <v>1.46</v>
      </c>
      <c r="H462" s="10">
        <v>1.46</v>
      </c>
      <c r="I462" s="10">
        <v>1.39</v>
      </c>
      <c r="J462" s="4">
        <f>ROUND(H462/G462-1,4)</f>
        <v>0</v>
      </c>
      <c r="K462" s="4">
        <f>ROUND(I462/H462-1,4)</f>
        <v>-4.7899999999999998E-2</v>
      </c>
    </row>
    <row r="463" spans="1:11" x14ac:dyDescent="0.25">
      <c r="A463" s="7" t="s">
        <v>923</v>
      </c>
      <c r="B463" s="9">
        <v>38.9</v>
      </c>
      <c r="C463" s="9">
        <v>38.9</v>
      </c>
      <c r="D463" s="9">
        <v>38.9</v>
      </c>
      <c r="F463" s="8" t="s">
        <v>243</v>
      </c>
      <c r="G463" s="10">
        <v>26.86</v>
      </c>
      <c r="H463" s="10">
        <v>26.27</v>
      </c>
      <c r="I463" s="10">
        <v>25</v>
      </c>
      <c r="J463" s="4">
        <f>ROUND(H463/G463-1,4)</f>
        <v>-2.1999999999999999E-2</v>
      </c>
      <c r="K463" s="4">
        <f>ROUND(I463/H463-1,4)</f>
        <v>-4.8300000000000003E-2</v>
      </c>
    </row>
    <row r="464" spans="1:11" x14ac:dyDescent="0.25">
      <c r="A464" s="7" t="s">
        <v>925</v>
      </c>
      <c r="B464" s="9">
        <v>8.3000000000000007</v>
      </c>
      <c r="C464" s="9">
        <v>8.5</v>
      </c>
      <c r="D464" s="9">
        <v>8.69</v>
      </c>
      <c r="F464" s="8" t="s">
        <v>677</v>
      </c>
      <c r="G464" s="10">
        <v>0.2</v>
      </c>
      <c r="H464" s="10">
        <v>0.2</v>
      </c>
      <c r="I464" s="10">
        <v>0.19</v>
      </c>
      <c r="J464" s="4">
        <f>ROUND(H464/G464-1,4)</f>
        <v>0</v>
      </c>
      <c r="K464" s="4">
        <f>ROUND(I464/H464-1,4)</f>
        <v>-0.05</v>
      </c>
    </row>
    <row r="465" spans="1:11" x14ac:dyDescent="0.25">
      <c r="A465" s="7" t="s">
        <v>927</v>
      </c>
      <c r="B465" s="9">
        <v>18</v>
      </c>
      <c r="C465" s="9">
        <v>18</v>
      </c>
      <c r="D465" s="9">
        <v>18.11</v>
      </c>
      <c r="F465" s="8" t="s">
        <v>7</v>
      </c>
      <c r="G465" s="10">
        <v>2.09</v>
      </c>
      <c r="H465" s="10">
        <v>2.2599999999999998</v>
      </c>
      <c r="I465" s="10">
        <v>2.14</v>
      </c>
      <c r="J465" s="4">
        <f>ROUND(H465/G465-1,4)</f>
        <v>8.1299999999999997E-2</v>
      </c>
      <c r="K465" s="4">
        <f>ROUND(I465/H465-1,4)</f>
        <v>-5.3100000000000001E-2</v>
      </c>
    </row>
    <row r="466" spans="1:11" x14ac:dyDescent="0.25">
      <c r="A466" s="7" t="s">
        <v>929</v>
      </c>
      <c r="B466" s="9">
        <v>8.4</v>
      </c>
      <c r="C466" s="9">
        <v>8.4</v>
      </c>
      <c r="D466" s="9">
        <v>8.4</v>
      </c>
      <c r="F466" s="8" t="s">
        <v>219</v>
      </c>
      <c r="G466" s="10">
        <v>1.82</v>
      </c>
      <c r="H466" s="10">
        <v>1.82</v>
      </c>
      <c r="I466" s="10">
        <v>1.72</v>
      </c>
      <c r="J466" s="4">
        <f>ROUND(H466/G466-1,4)</f>
        <v>0</v>
      </c>
      <c r="K466" s="4">
        <f>ROUND(I466/H466-1,4)</f>
        <v>-5.4899999999999997E-2</v>
      </c>
    </row>
    <row r="467" spans="1:11" x14ac:dyDescent="0.25">
      <c r="A467" s="7" t="s">
        <v>931</v>
      </c>
      <c r="B467" s="9">
        <v>2.69</v>
      </c>
      <c r="C467" s="9">
        <v>2.63</v>
      </c>
      <c r="D467" s="9">
        <v>2.85</v>
      </c>
      <c r="F467" s="8" t="s">
        <v>811</v>
      </c>
      <c r="G467" s="10">
        <v>2.6</v>
      </c>
      <c r="H467" s="10">
        <v>2.5499999999999998</v>
      </c>
      <c r="I467" s="10">
        <v>2.4</v>
      </c>
      <c r="J467" s="4">
        <f>ROUND(H467/G467-1,4)</f>
        <v>-1.9199999999999998E-2</v>
      </c>
      <c r="K467" s="4">
        <f>ROUND(I467/H467-1,4)</f>
        <v>-5.8799999999999998E-2</v>
      </c>
    </row>
    <row r="468" spans="1:11" x14ac:dyDescent="0.25">
      <c r="A468" s="7" t="s">
        <v>933</v>
      </c>
      <c r="B468" s="9">
        <v>0.92</v>
      </c>
      <c r="C468" s="9">
        <v>0.95</v>
      </c>
      <c r="D468" s="9">
        <v>1.04</v>
      </c>
      <c r="F468" s="8" t="s">
        <v>787</v>
      </c>
      <c r="G468" s="10">
        <v>3.35</v>
      </c>
      <c r="H468" s="10">
        <v>3.3</v>
      </c>
      <c r="I468" s="10">
        <v>3.1</v>
      </c>
      <c r="J468" s="4">
        <f>ROUND(H468/G468-1,4)</f>
        <v>-1.49E-2</v>
      </c>
      <c r="K468" s="4">
        <f>ROUND(I468/H468-1,4)</f>
        <v>-6.0600000000000001E-2</v>
      </c>
    </row>
    <row r="469" spans="1:11" x14ac:dyDescent="0.25">
      <c r="A469" s="7" t="s">
        <v>935</v>
      </c>
      <c r="B469" s="9">
        <v>23.28</v>
      </c>
      <c r="C469" s="9">
        <v>24.1</v>
      </c>
      <c r="D469" s="9">
        <v>24.62</v>
      </c>
      <c r="F469" s="8" t="s">
        <v>181</v>
      </c>
      <c r="G469" s="10">
        <v>0.7</v>
      </c>
      <c r="H469" s="10">
        <v>0.71</v>
      </c>
      <c r="I469" s="10">
        <v>0.64</v>
      </c>
      <c r="J469" s="4">
        <f>ROUND(H469/G469-1,4)</f>
        <v>1.43E-2</v>
      </c>
      <c r="K469" s="4">
        <f>ROUND(I469/H469-1,4)</f>
        <v>-9.8599999999999993E-2</v>
      </c>
    </row>
    <row r="470" spans="1:11" x14ac:dyDescent="0.25">
      <c r="A470" s="7" t="s">
        <v>937</v>
      </c>
      <c r="B470" s="9">
        <v>64.989999999999995</v>
      </c>
      <c r="C470" s="9">
        <v>64.08</v>
      </c>
      <c r="D470" s="9">
        <v>64.790000000000006</v>
      </c>
      <c r="F470" s="8" t="s">
        <v>913</v>
      </c>
      <c r="G470" s="10">
        <v>0.16</v>
      </c>
      <c r="H470" s="10">
        <v>0.16</v>
      </c>
      <c r="I470" s="10">
        <v>0.14000000000000001</v>
      </c>
      <c r="J470" s="4">
        <f>ROUND(H470/G470-1,4)</f>
        <v>0</v>
      </c>
      <c r="K470" s="4">
        <f>ROUND(I470/H470-1,4)</f>
        <v>-0.125</v>
      </c>
    </row>
    <row r="471" spans="1:11" x14ac:dyDescent="0.25">
      <c r="A471" s="7" t="s">
        <v>939</v>
      </c>
      <c r="B471" s="9">
        <v>285</v>
      </c>
      <c r="C471" s="9">
        <v>285</v>
      </c>
      <c r="D471" s="9">
        <v>284.89999999999998</v>
      </c>
      <c r="F471" s="8" t="s">
        <v>747</v>
      </c>
      <c r="G471" s="10">
        <v>5.75</v>
      </c>
      <c r="H471" s="10">
        <v>5.85</v>
      </c>
      <c r="I471" s="10">
        <v>5.0999999999999996</v>
      </c>
      <c r="J471" s="4">
        <f>ROUND(H471/G471-1,4)</f>
        <v>1.7399999999999999E-2</v>
      </c>
      <c r="K471" s="4">
        <f>ROUND(I471/H471-1,4)</f>
        <v>-0.12820000000000001</v>
      </c>
    </row>
    <row r="472" spans="1:11" x14ac:dyDescent="0.25">
      <c r="A472" s="7" t="s">
        <v>941</v>
      </c>
      <c r="B472" s="9">
        <v>1.55</v>
      </c>
      <c r="C472" s="9">
        <v>1.54</v>
      </c>
      <c r="D472" s="9">
        <v>1.55</v>
      </c>
      <c r="F472" s="8" t="s">
        <v>697</v>
      </c>
      <c r="G472" s="10">
        <v>1.34</v>
      </c>
      <c r="H472" s="10">
        <v>1.45</v>
      </c>
      <c r="I472" s="10">
        <v>1.25</v>
      </c>
      <c r="J472" s="4">
        <f>ROUND(H472/G472-1,4)</f>
        <v>8.2100000000000006E-2</v>
      </c>
      <c r="K472" s="4">
        <f>ROUND(I472/H472-1,4)</f>
        <v>-0.13789999999999999</v>
      </c>
    </row>
    <row r="473" spans="1:11" x14ac:dyDescent="0.25">
      <c r="A473" s="7" t="s">
        <v>943</v>
      </c>
      <c r="B473" s="9">
        <v>6.27</v>
      </c>
      <c r="C473" s="9">
        <v>6.45</v>
      </c>
      <c r="D473" s="9">
        <v>6.36</v>
      </c>
    </row>
    <row r="474" spans="1:11" x14ac:dyDescent="0.25">
      <c r="A474" s="7" t="s">
        <v>945</v>
      </c>
      <c r="B474" s="9">
        <v>391</v>
      </c>
      <c r="C474" s="9">
        <v>386</v>
      </c>
      <c r="D474" s="9">
        <v>386</v>
      </c>
    </row>
    <row r="475" spans="1:11" x14ac:dyDescent="0.25">
      <c r="A475" s="7" t="s">
        <v>963</v>
      </c>
      <c r="B475" s="9">
        <v>20151.68</v>
      </c>
      <c r="C475" s="9">
        <v>20433.730000000014</v>
      </c>
      <c r="D475" s="9">
        <v>20542.170000000002</v>
      </c>
    </row>
  </sheetData>
  <sortState ref="F3:K472">
    <sortCondition descending="1" ref="K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1"/>
  <sheetViews>
    <sheetView tabSelected="1" workbookViewId="0">
      <pane ySplit="1" topLeftCell="A2" activePane="bottomLeft" state="frozen"/>
      <selection pane="bottomLeft" activeCell="P16" sqref="P16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5.7109375" bestFit="1" customWidth="1"/>
    <col min="4" max="4" width="18" style="2" bestFit="1" customWidth="1"/>
    <col min="5" max="5" width="11.7109375" bestFit="1" customWidth="1"/>
    <col min="6" max="6" width="16.85546875" style="2" bestFit="1" customWidth="1"/>
    <col min="7" max="7" width="16.42578125" customWidth="1"/>
    <col min="8" max="8" width="13" style="3" bestFit="1" customWidth="1"/>
    <col min="9" max="9" width="14" bestFit="1" customWidth="1"/>
    <col min="10" max="10" width="24.140625" bestFit="1" customWidth="1"/>
    <col min="15" max="15" width="19" bestFit="1" customWidth="1"/>
  </cols>
  <sheetData>
    <row r="1" spans="1:16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s="3" t="s">
        <v>947</v>
      </c>
      <c r="I1" t="s">
        <v>956</v>
      </c>
      <c r="J1" t="s">
        <v>957</v>
      </c>
      <c r="K1" t="s">
        <v>958</v>
      </c>
      <c r="N1" t="s">
        <v>961</v>
      </c>
      <c r="O1" t="s">
        <v>959</v>
      </c>
      <c r="P1" t="s">
        <v>960</v>
      </c>
    </row>
    <row r="2" spans="1:16" x14ac:dyDescent="0.25">
      <c r="A2" s="1">
        <v>42025</v>
      </c>
      <c r="B2" t="s">
        <v>7</v>
      </c>
      <c r="C2" t="s">
        <v>8</v>
      </c>
      <c r="D2" s="2">
        <v>2.09</v>
      </c>
      <c r="E2">
        <v>9</v>
      </c>
      <c r="F2" s="2">
        <v>18</v>
      </c>
      <c r="G2">
        <v>6496000</v>
      </c>
      <c r="H2" s="3">
        <f>IF(E2=0,D2,F2/E2)</f>
        <v>2</v>
      </c>
      <c r="I2" t="str">
        <f>IF(G2&gt;0,"TAK","NIE")</f>
        <v>TAK</v>
      </c>
      <c r="J2" s="3">
        <f>IF(I2="TAK",G2*D2,0)</f>
        <v>13576640</v>
      </c>
      <c r="K2">
        <f>DAY(A2)</f>
        <v>21</v>
      </c>
      <c r="N2">
        <v>21</v>
      </c>
      <c r="O2" s="3">
        <f>SUMIF(K:K,N2,J:J)</f>
        <v>281091498490</v>
      </c>
      <c r="P2">
        <f>ROUND((O2/(57140000*96.48213739))*1000,2)</f>
        <v>50987.13</v>
      </c>
    </row>
    <row r="3" spans="1:16" x14ac:dyDescent="0.25">
      <c r="A3" s="1">
        <v>42025</v>
      </c>
      <c r="B3" t="s">
        <v>9</v>
      </c>
      <c r="C3" t="s">
        <v>10</v>
      </c>
      <c r="D3" s="2">
        <v>0.79</v>
      </c>
      <c r="E3">
        <v>25</v>
      </c>
      <c r="F3" s="2">
        <v>21</v>
      </c>
      <c r="G3">
        <v>22309000</v>
      </c>
      <c r="H3" s="3">
        <f>IF(E3=0,D3,F3/E3)</f>
        <v>0.84</v>
      </c>
      <c r="I3" t="str">
        <f>IF(G3&gt;0,"TAK","NIE")</f>
        <v>TAK</v>
      </c>
      <c r="J3" s="3">
        <f>IF(I3="TAK",G3*D3,0)</f>
        <v>17624110</v>
      </c>
      <c r="K3">
        <f>DAY(A3)</f>
        <v>21</v>
      </c>
      <c r="N3">
        <v>22</v>
      </c>
      <c r="O3" s="3">
        <f t="shared" ref="O3:O4" si="0">SUMIF(K:K,N3,J:J)</f>
        <v>284219170040</v>
      </c>
      <c r="P3">
        <f t="shared" ref="P3:P4" si="1">ROUND((O3/(57140000*96.48213739))*1000,2)</f>
        <v>51554.46</v>
      </c>
    </row>
    <row r="4" spans="1:16" x14ac:dyDescent="0.25">
      <c r="A4" s="1">
        <v>42025</v>
      </c>
      <c r="B4" t="s">
        <v>11</v>
      </c>
      <c r="C4" t="s">
        <v>12</v>
      </c>
      <c r="D4" s="2">
        <v>5.8</v>
      </c>
      <c r="E4">
        <v>1090</v>
      </c>
      <c r="F4" s="2">
        <v>6270</v>
      </c>
      <c r="G4">
        <v>1852000</v>
      </c>
      <c r="H4" s="3">
        <f>IF(E4=0,D4,F4/E4)</f>
        <v>5.7522935779816518</v>
      </c>
      <c r="I4" t="str">
        <f>IF(G4&gt;0,"TAK","NIE")</f>
        <v>TAK</v>
      </c>
      <c r="J4" s="3">
        <f>IF(I4="TAK",G4*D4,0)</f>
        <v>10741600</v>
      </c>
      <c r="K4">
        <f>DAY(A4)</f>
        <v>21</v>
      </c>
      <c r="N4">
        <v>23</v>
      </c>
      <c r="O4" s="3">
        <f>SUMIF(K:K,N4,J:J)</f>
        <v>285297602760</v>
      </c>
      <c r="P4">
        <f t="shared" si="1"/>
        <v>51750.07</v>
      </c>
    </row>
    <row r="5" spans="1:16" x14ac:dyDescent="0.25">
      <c r="A5" s="1">
        <v>42025</v>
      </c>
      <c r="B5" t="s">
        <v>13</v>
      </c>
      <c r="C5" t="s">
        <v>14</v>
      </c>
      <c r="D5" s="2">
        <v>3.37</v>
      </c>
      <c r="E5">
        <v>10129</v>
      </c>
      <c r="F5" s="2">
        <v>34090</v>
      </c>
      <c r="G5">
        <v>48206000</v>
      </c>
      <c r="H5" s="3">
        <f>IF(E5=0,D5,F5/E5)</f>
        <v>3.3655839668279199</v>
      </c>
      <c r="I5" t="str">
        <f>IF(G5&gt;0,"TAK","NIE")</f>
        <v>TAK</v>
      </c>
      <c r="J5" s="3">
        <f>IF(I5="TAK",G5*D5,0)</f>
        <v>162454220</v>
      </c>
      <c r="K5">
        <f>DAY(A5)</f>
        <v>21</v>
      </c>
    </row>
    <row r="6" spans="1:16" x14ac:dyDescent="0.25">
      <c r="A6" s="1">
        <v>42025</v>
      </c>
      <c r="B6" t="s">
        <v>15</v>
      </c>
      <c r="C6" t="s">
        <v>16</v>
      </c>
      <c r="D6" s="2">
        <v>0.3</v>
      </c>
      <c r="E6">
        <v>0</v>
      </c>
      <c r="F6" s="2">
        <v>0</v>
      </c>
      <c r="G6">
        <v>0</v>
      </c>
      <c r="H6" s="3">
        <f>IF(E6=0,D6,F6/E6)</f>
        <v>0.3</v>
      </c>
      <c r="I6" t="str">
        <f>IF(G6&gt;0,"TAK","NIE")</f>
        <v>NIE</v>
      </c>
      <c r="J6" s="3">
        <f>IF(I6="TAK",G6*D6,0)</f>
        <v>0</v>
      </c>
      <c r="K6">
        <f>DAY(A6)</f>
        <v>21</v>
      </c>
    </row>
    <row r="7" spans="1:16" x14ac:dyDescent="0.25">
      <c r="A7" s="1">
        <v>42025</v>
      </c>
      <c r="B7" t="s">
        <v>17</v>
      </c>
      <c r="C7" t="s">
        <v>18</v>
      </c>
      <c r="D7" s="2">
        <v>32.5</v>
      </c>
      <c r="E7">
        <v>894</v>
      </c>
      <c r="F7" s="2">
        <v>29050</v>
      </c>
      <c r="G7">
        <v>13122000</v>
      </c>
      <c r="H7" s="3">
        <f>IF(E7=0,D7,F7/E7)</f>
        <v>32.494407158836687</v>
      </c>
      <c r="I7" t="str">
        <f>IF(G7&gt;0,"TAK","NIE")</f>
        <v>TAK</v>
      </c>
      <c r="J7" s="3">
        <f>IF(I7="TAK",G7*D7,0)</f>
        <v>426465000</v>
      </c>
      <c r="K7">
        <f>DAY(A7)</f>
        <v>21</v>
      </c>
    </row>
    <row r="8" spans="1:16" x14ac:dyDescent="0.25">
      <c r="A8" s="1">
        <v>42025</v>
      </c>
      <c r="B8" t="s">
        <v>19</v>
      </c>
      <c r="C8" t="s">
        <v>20</v>
      </c>
      <c r="D8" s="2">
        <v>27.5</v>
      </c>
      <c r="E8">
        <v>718</v>
      </c>
      <c r="F8" s="2">
        <v>19710</v>
      </c>
      <c r="G8">
        <v>8143000</v>
      </c>
      <c r="H8" s="3">
        <f>IF(E8=0,D8,F8/E8)</f>
        <v>27.451253481894149</v>
      </c>
      <c r="I8" t="str">
        <f>IF(G8&gt;0,"TAK","NIE")</f>
        <v>TAK</v>
      </c>
      <c r="J8" s="3">
        <f>IF(I8="TAK",G8*D8,0)</f>
        <v>223932500</v>
      </c>
      <c r="K8">
        <f>DAY(A8)</f>
        <v>21</v>
      </c>
    </row>
    <row r="9" spans="1:16" x14ac:dyDescent="0.25">
      <c r="A9" s="1">
        <v>42025</v>
      </c>
      <c r="B9" t="s">
        <v>21</v>
      </c>
      <c r="C9" t="s">
        <v>22</v>
      </c>
      <c r="D9" s="2">
        <v>8.24</v>
      </c>
      <c r="E9">
        <v>648</v>
      </c>
      <c r="F9" s="2">
        <v>5340</v>
      </c>
      <c r="G9">
        <v>17461000</v>
      </c>
      <c r="H9" s="3">
        <f>IF(E9=0,D9,F9/E9)</f>
        <v>8.2407407407407405</v>
      </c>
      <c r="I9" t="str">
        <f>IF(G9&gt;0,"TAK","NIE")</f>
        <v>TAK</v>
      </c>
      <c r="J9" s="3">
        <f>IF(I9="TAK",G9*D9,0)</f>
        <v>143878640</v>
      </c>
      <c r="K9">
        <f>DAY(A9)</f>
        <v>21</v>
      </c>
    </row>
    <row r="10" spans="1:16" x14ac:dyDescent="0.25">
      <c r="A10" s="1">
        <v>42025</v>
      </c>
      <c r="B10" t="s">
        <v>23</v>
      </c>
      <c r="C10" t="s">
        <v>24</v>
      </c>
      <c r="D10" s="2">
        <v>44.89</v>
      </c>
      <c r="E10">
        <v>4548</v>
      </c>
      <c r="F10" s="2">
        <v>204890</v>
      </c>
      <c r="G10">
        <v>8852000</v>
      </c>
      <c r="H10" s="3">
        <f>IF(E10=0,D10,F10/E10)</f>
        <v>45.050571679859281</v>
      </c>
      <c r="I10" t="str">
        <f>IF(G10&gt;0,"TAK","NIE")</f>
        <v>TAK</v>
      </c>
      <c r="J10" s="3">
        <f>IF(I10="TAK",G10*D10,0)</f>
        <v>397366280</v>
      </c>
      <c r="K10">
        <f>DAY(A10)</f>
        <v>21</v>
      </c>
    </row>
    <row r="11" spans="1:16" x14ac:dyDescent="0.25">
      <c r="A11" s="1">
        <v>42025</v>
      </c>
      <c r="B11" t="s">
        <v>25</v>
      </c>
      <c r="C11" t="s">
        <v>26</v>
      </c>
      <c r="D11" s="2">
        <v>0.01</v>
      </c>
      <c r="E11">
        <v>0</v>
      </c>
      <c r="F11" s="2">
        <v>0</v>
      </c>
      <c r="G11">
        <v>0</v>
      </c>
      <c r="H11" s="3">
        <f>IF(E11=0,D11,F11/E11)</f>
        <v>0.01</v>
      </c>
      <c r="I11" t="str">
        <f>IF(G11&gt;0,"TAK","NIE")</f>
        <v>NIE</v>
      </c>
      <c r="J11" s="3">
        <f>IF(I11="TAK",G11*D11,0)</f>
        <v>0</v>
      </c>
      <c r="K11">
        <f>DAY(A11)</f>
        <v>21</v>
      </c>
    </row>
    <row r="12" spans="1:16" x14ac:dyDescent="0.25">
      <c r="A12" s="1">
        <v>42025</v>
      </c>
      <c r="B12" t="s">
        <v>27</v>
      </c>
      <c r="C12" t="s">
        <v>28</v>
      </c>
      <c r="D12" s="2">
        <v>7.95</v>
      </c>
      <c r="E12">
        <v>25</v>
      </c>
      <c r="F12" s="2">
        <v>200</v>
      </c>
      <c r="G12">
        <v>43035000</v>
      </c>
      <c r="H12" s="3">
        <f>IF(E12=0,D12,F12/E12)</f>
        <v>8</v>
      </c>
      <c r="I12" t="str">
        <f>IF(G12&gt;0,"TAK","NIE")</f>
        <v>TAK</v>
      </c>
      <c r="J12" s="3">
        <f>IF(I12="TAK",G12*D12,0)</f>
        <v>342128250</v>
      </c>
      <c r="K12">
        <f>DAY(A12)</f>
        <v>21</v>
      </c>
    </row>
    <row r="13" spans="1:16" x14ac:dyDescent="0.25">
      <c r="A13" s="1">
        <v>42025</v>
      </c>
      <c r="B13" t="s">
        <v>29</v>
      </c>
      <c r="C13" t="s">
        <v>30</v>
      </c>
      <c r="D13" s="2">
        <v>1.37</v>
      </c>
      <c r="E13">
        <v>10228</v>
      </c>
      <c r="F13" s="2">
        <v>13810</v>
      </c>
      <c r="G13">
        <v>0</v>
      </c>
      <c r="H13" s="3">
        <f>IF(E13=0,D13,F13/E13)</f>
        <v>1.3502150958154087</v>
      </c>
      <c r="I13" t="str">
        <f>IF(G13&gt;0,"TAK","NIE")</f>
        <v>NIE</v>
      </c>
      <c r="J13" s="3">
        <f>IF(I13="TAK",G13*D13,0)</f>
        <v>0</v>
      </c>
      <c r="K13">
        <f>DAY(A13)</f>
        <v>21</v>
      </c>
    </row>
    <row r="14" spans="1:16" x14ac:dyDescent="0.25">
      <c r="A14" s="1">
        <v>42025</v>
      </c>
      <c r="B14" t="s">
        <v>31</v>
      </c>
      <c r="C14" t="s">
        <v>32</v>
      </c>
      <c r="D14" s="2">
        <v>1</v>
      </c>
      <c r="E14">
        <v>0</v>
      </c>
      <c r="F14" s="2">
        <v>0</v>
      </c>
      <c r="G14">
        <v>0</v>
      </c>
      <c r="H14" s="3">
        <f>IF(E14=0,D14,F14/E14)</f>
        <v>1</v>
      </c>
      <c r="I14" t="str">
        <f>IF(G14&gt;0,"TAK","NIE")</f>
        <v>NIE</v>
      </c>
      <c r="J14" s="3">
        <f>IF(I14="TAK",G14*D14,0)</f>
        <v>0</v>
      </c>
      <c r="K14">
        <f>DAY(A14)</f>
        <v>21</v>
      </c>
    </row>
    <row r="15" spans="1:16" x14ac:dyDescent="0.25">
      <c r="A15" s="1">
        <v>42025</v>
      </c>
      <c r="B15" t="s">
        <v>33</v>
      </c>
      <c r="C15" t="s">
        <v>34</v>
      </c>
      <c r="D15" s="2">
        <v>5.08</v>
      </c>
      <c r="E15">
        <v>1200234</v>
      </c>
      <c r="F15" s="2">
        <v>6091020</v>
      </c>
      <c r="G15">
        <v>29399000</v>
      </c>
      <c r="H15" s="3">
        <f>IF(E15=0,D15,F15/E15)</f>
        <v>5.0748604022215664</v>
      </c>
      <c r="I15" t="str">
        <f>IF(G15&gt;0,"TAK","NIE")</f>
        <v>TAK</v>
      </c>
      <c r="J15" s="3">
        <f>IF(I15="TAK",G15*D15,0)</f>
        <v>149346920</v>
      </c>
      <c r="K15">
        <f>DAY(A15)</f>
        <v>21</v>
      </c>
    </row>
    <row r="16" spans="1:16" x14ac:dyDescent="0.25">
      <c r="A16" s="1">
        <v>42025</v>
      </c>
      <c r="B16" t="s">
        <v>35</v>
      </c>
      <c r="C16" t="s">
        <v>36</v>
      </c>
      <c r="D16" s="2">
        <v>79.790000000000006</v>
      </c>
      <c r="E16">
        <v>62843</v>
      </c>
      <c r="F16" s="2">
        <v>4999620</v>
      </c>
      <c r="G16">
        <v>43097000</v>
      </c>
      <c r="H16" s="3">
        <f>IF(E16=0,D16,F16/E16)</f>
        <v>79.557309485543342</v>
      </c>
      <c r="I16" t="str">
        <f>IF(G16&gt;0,"TAK","NIE")</f>
        <v>TAK</v>
      </c>
      <c r="J16" s="3">
        <f>IF(I16="TAK",G16*D16,0)</f>
        <v>3438709630.0000005</v>
      </c>
      <c r="K16">
        <f>DAY(A16)</f>
        <v>21</v>
      </c>
    </row>
    <row r="17" spans="1:11" x14ac:dyDescent="0.25">
      <c r="A17" s="1">
        <v>42025</v>
      </c>
      <c r="B17" t="s">
        <v>37</v>
      </c>
      <c r="C17" t="s">
        <v>38</v>
      </c>
      <c r="D17" s="2">
        <v>14.14</v>
      </c>
      <c r="E17">
        <v>408</v>
      </c>
      <c r="F17" s="2">
        <v>5810</v>
      </c>
      <c r="G17">
        <v>3975000</v>
      </c>
      <c r="H17" s="3">
        <f>IF(E17=0,D17,F17/E17)</f>
        <v>14.240196078431373</v>
      </c>
      <c r="I17" t="str">
        <f>IF(G17&gt;0,"TAK","NIE")</f>
        <v>TAK</v>
      </c>
      <c r="J17" s="3">
        <f>IF(I17="TAK",G17*D17,0)</f>
        <v>56206500</v>
      </c>
      <c r="K17">
        <f>DAY(A17)</f>
        <v>21</v>
      </c>
    </row>
    <row r="18" spans="1:11" x14ac:dyDescent="0.25">
      <c r="A18" s="1">
        <v>42025</v>
      </c>
      <c r="B18" t="s">
        <v>39</v>
      </c>
      <c r="C18" t="s">
        <v>40</v>
      </c>
      <c r="D18" s="2">
        <v>2.1</v>
      </c>
      <c r="E18">
        <v>4664</v>
      </c>
      <c r="F18" s="2">
        <v>9710</v>
      </c>
      <c r="G18">
        <v>7353000</v>
      </c>
      <c r="H18" s="3">
        <f>IF(E18=0,D18,F18/E18)</f>
        <v>2.0819039451114922</v>
      </c>
      <c r="I18" t="str">
        <f>IF(G18&gt;0,"TAK","NIE")</f>
        <v>TAK</v>
      </c>
      <c r="J18" s="3">
        <f>IF(I18="TAK",G18*D18,0)</f>
        <v>15441300</v>
      </c>
      <c r="K18">
        <f>DAY(A18)</f>
        <v>21</v>
      </c>
    </row>
    <row r="19" spans="1:11" x14ac:dyDescent="0.25">
      <c r="A19" s="1">
        <v>42025</v>
      </c>
      <c r="B19" t="s">
        <v>41</v>
      </c>
      <c r="C19" t="s">
        <v>42</v>
      </c>
      <c r="D19" s="2">
        <v>0.64</v>
      </c>
      <c r="E19">
        <v>0</v>
      </c>
      <c r="F19" s="2">
        <v>0</v>
      </c>
      <c r="G19">
        <v>0</v>
      </c>
      <c r="H19" s="3">
        <f>IF(E19=0,D19,F19/E19)</f>
        <v>0.64</v>
      </c>
      <c r="I19" t="str">
        <f>IF(G19&gt;0,"TAK","NIE")</f>
        <v>NIE</v>
      </c>
      <c r="J19" s="3">
        <f>IF(I19="TAK",G19*D19,0)</f>
        <v>0</v>
      </c>
      <c r="K19">
        <f>DAY(A19)</f>
        <v>21</v>
      </c>
    </row>
    <row r="20" spans="1:11" x14ac:dyDescent="0.25">
      <c r="A20" s="1">
        <v>42025</v>
      </c>
      <c r="B20" t="s">
        <v>43</v>
      </c>
      <c r="C20" t="s">
        <v>44</v>
      </c>
      <c r="D20" s="2">
        <v>9</v>
      </c>
      <c r="E20">
        <v>232624</v>
      </c>
      <c r="F20" s="2">
        <v>2099590</v>
      </c>
      <c r="G20">
        <v>24397000</v>
      </c>
      <c r="H20" s="3">
        <f>IF(E20=0,D20,F20/E20)</f>
        <v>9.025680927161428</v>
      </c>
      <c r="I20" t="str">
        <f>IF(G20&gt;0,"TAK","NIE")</f>
        <v>TAK</v>
      </c>
      <c r="J20" s="3">
        <f>IF(I20="TAK",G20*D20,0)</f>
        <v>219573000</v>
      </c>
      <c r="K20">
        <f>DAY(A20)</f>
        <v>21</v>
      </c>
    </row>
    <row r="21" spans="1:11" x14ac:dyDescent="0.25">
      <c r="A21" s="1">
        <v>42025</v>
      </c>
      <c r="B21" t="s">
        <v>45</v>
      </c>
      <c r="C21" t="s">
        <v>46</v>
      </c>
      <c r="D21" s="2">
        <v>44.4</v>
      </c>
      <c r="E21">
        <v>2992</v>
      </c>
      <c r="F21" s="2">
        <v>132870</v>
      </c>
      <c r="G21">
        <v>9046000</v>
      </c>
      <c r="H21" s="3">
        <f>IF(E21=0,D21,F21/E21)</f>
        <v>44.408422459893046</v>
      </c>
      <c r="I21" t="str">
        <f>IF(G21&gt;0,"TAK","NIE")</f>
        <v>TAK</v>
      </c>
      <c r="J21" s="3">
        <f>IF(I21="TAK",G21*D21,0)</f>
        <v>401642400</v>
      </c>
      <c r="K21">
        <f>DAY(A21)</f>
        <v>21</v>
      </c>
    </row>
    <row r="22" spans="1:11" x14ac:dyDescent="0.25">
      <c r="A22" s="1">
        <v>42025</v>
      </c>
      <c r="B22" t="s">
        <v>47</v>
      </c>
      <c r="C22" t="s">
        <v>48</v>
      </c>
      <c r="D22" s="2">
        <v>8.06</v>
      </c>
      <c r="E22">
        <v>860</v>
      </c>
      <c r="F22" s="2">
        <v>6980</v>
      </c>
      <c r="G22">
        <v>9800000</v>
      </c>
      <c r="H22" s="3">
        <f>IF(E22=0,D22,F22/E22)</f>
        <v>8.1162790697674421</v>
      </c>
      <c r="I22" t="str">
        <f>IF(G22&gt;0,"TAK","NIE")</f>
        <v>TAK</v>
      </c>
      <c r="J22" s="3">
        <f>IF(I22="TAK",G22*D22,0)</f>
        <v>78988000</v>
      </c>
      <c r="K22">
        <f>DAY(A22)</f>
        <v>21</v>
      </c>
    </row>
    <row r="23" spans="1:11" x14ac:dyDescent="0.25">
      <c r="A23" s="1">
        <v>42025</v>
      </c>
      <c r="B23" t="s">
        <v>49</v>
      </c>
      <c r="C23" t="s">
        <v>50</v>
      </c>
      <c r="D23" s="2">
        <v>99</v>
      </c>
      <c r="E23">
        <v>13191</v>
      </c>
      <c r="F23" s="2">
        <v>1299690</v>
      </c>
      <c r="G23">
        <v>4659000</v>
      </c>
      <c r="H23" s="3">
        <f>IF(E23=0,D23,F23/E23)</f>
        <v>98.528542187855351</v>
      </c>
      <c r="I23" t="str">
        <f>IF(G23&gt;0,"TAK","NIE")</f>
        <v>TAK</v>
      </c>
      <c r="J23" s="3">
        <f>IF(I23="TAK",G23*D23,0)</f>
        <v>461241000</v>
      </c>
      <c r="K23">
        <f>DAY(A23)</f>
        <v>21</v>
      </c>
    </row>
    <row r="24" spans="1:11" x14ac:dyDescent="0.25">
      <c r="A24" s="1">
        <v>42025</v>
      </c>
      <c r="B24" t="s">
        <v>51</v>
      </c>
      <c r="C24" t="s">
        <v>52</v>
      </c>
      <c r="D24" s="2">
        <v>0.26</v>
      </c>
      <c r="E24">
        <v>0</v>
      </c>
      <c r="F24" s="2">
        <v>0</v>
      </c>
      <c r="G24">
        <v>0</v>
      </c>
      <c r="H24" s="3">
        <f>IF(E24=0,D24,F24/E24)</f>
        <v>0.26</v>
      </c>
      <c r="I24" t="str">
        <f>IF(G24&gt;0,"TAK","NIE")</f>
        <v>NIE</v>
      </c>
      <c r="J24" s="3">
        <f>IF(I24="TAK",G24*D24,0)</f>
        <v>0</v>
      </c>
      <c r="K24">
        <f>DAY(A24)</f>
        <v>21</v>
      </c>
    </row>
    <row r="25" spans="1:11" x14ac:dyDescent="0.25">
      <c r="A25" s="1">
        <v>42025</v>
      </c>
      <c r="B25" t="s">
        <v>53</v>
      </c>
      <c r="C25" t="s">
        <v>54</v>
      </c>
      <c r="D25" s="2">
        <v>104.5</v>
      </c>
      <c r="E25">
        <v>332</v>
      </c>
      <c r="F25" s="2">
        <v>34380</v>
      </c>
      <c r="G25">
        <v>14487000</v>
      </c>
      <c r="H25" s="3">
        <f>IF(E25=0,D25,F25/E25)</f>
        <v>103.55421686746988</v>
      </c>
      <c r="I25" t="str">
        <f>IF(G25&gt;0,"TAK","NIE")</f>
        <v>TAK</v>
      </c>
      <c r="J25" s="3">
        <f>IF(I25="TAK",G25*D25,0)</f>
        <v>1513891500</v>
      </c>
      <c r="K25">
        <f>DAY(A25)</f>
        <v>21</v>
      </c>
    </row>
    <row r="26" spans="1:11" x14ac:dyDescent="0.25">
      <c r="A26" s="1">
        <v>42025</v>
      </c>
      <c r="B26" t="s">
        <v>55</v>
      </c>
      <c r="C26" t="s">
        <v>56</v>
      </c>
      <c r="D26" s="2">
        <v>35.479999999999997</v>
      </c>
      <c r="E26">
        <v>765</v>
      </c>
      <c r="F26" s="2">
        <v>26910</v>
      </c>
      <c r="G26">
        <v>25382000</v>
      </c>
      <c r="H26" s="3">
        <f>IF(E26=0,D26,F26/E26)</f>
        <v>35.176470588235297</v>
      </c>
      <c r="I26" t="str">
        <f>IF(G26&gt;0,"TAK","NIE")</f>
        <v>TAK</v>
      </c>
      <c r="J26" s="3">
        <f>IF(I26="TAK",G26*D26,0)</f>
        <v>900553359.99999988</v>
      </c>
      <c r="K26">
        <f>DAY(A26)</f>
        <v>21</v>
      </c>
    </row>
    <row r="27" spans="1:11" x14ac:dyDescent="0.25">
      <c r="A27" s="1">
        <v>42025</v>
      </c>
      <c r="B27" t="s">
        <v>57</v>
      </c>
      <c r="C27" t="s">
        <v>58</v>
      </c>
      <c r="D27" s="2">
        <v>12.3</v>
      </c>
      <c r="E27">
        <v>1</v>
      </c>
      <c r="F27" s="2">
        <v>10</v>
      </c>
      <c r="G27">
        <v>5540000</v>
      </c>
      <c r="H27" s="3">
        <f>IF(E27=0,D27,F27/E27)</f>
        <v>10</v>
      </c>
      <c r="I27" t="str">
        <f>IF(G27&gt;0,"TAK","NIE")</f>
        <v>TAK</v>
      </c>
      <c r="J27" s="3">
        <f>IF(I27="TAK",G27*D27,0)</f>
        <v>68142000</v>
      </c>
      <c r="K27">
        <f>DAY(A27)</f>
        <v>21</v>
      </c>
    </row>
    <row r="28" spans="1:11" x14ac:dyDescent="0.25">
      <c r="A28" s="1">
        <v>42025</v>
      </c>
      <c r="B28" t="s">
        <v>59</v>
      </c>
      <c r="C28" t="s">
        <v>60</v>
      </c>
      <c r="D28" s="2">
        <v>4.88</v>
      </c>
      <c r="E28">
        <v>194121</v>
      </c>
      <c r="F28" s="2">
        <v>934490</v>
      </c>
      <c r="G28">
        <v>22063000</v>
      </c>
      <c r="H28" s="3">
        <f>IF(E28=0,D28,F28/E28)</f>
        <v>4.8139562437860919</v>
      </c>
      <c r="I28" t="str">
        <f>IF(G28&gt;0,"TAK","NIE")</f>
        <v>TAK</v>
      </c>
      <c r="J28" s="3">
        <f>IF(I28="TAK",G28*D28,0)</f>
        <v>107667440</v>
      </c>
      <c r="K28">
        <f>DAY(A28)</f>
        <v>21</v>
      </c>
    </row>
    <row r="29" spans="1:11" x14ac:dyDescent="0.25">
      <c r="A29" s="1">
        <v>42025</v>
      </c>
      <c r="B29" t="s">
        <v>61</v>
      </c>
      <c r="C29" t="s">
        <v>62</v>
      </c>
      <c r="D29" s="2">
        <v>1.47</v>
      </c>
      <c r="E29">
        <v>352</v>
      </c>
      <c r="F29" s="2">
        <v>490</v>
      </c>
      <c r="G29">
        <v>2520000</v>
      </c>
      <c r="H29" s="3">
        <f>IF(E29=0,D29,F29/E29)</f>
        <v>1.3920454545454546</v>
      </c>
      <c r="I29" t="str">
        <f>IF(G29&gt;0,"TAK","NIE")</f>
        <v>TAK</v>
      </c>
      <c r="J29" s="3">
        <f>IF(I29="TAK",G29*D29,0)</f>
        <v>3704400</v>
      </c>
      <c r="K29">
        <f>DAY(A29)</f>
        <v>21</v>
      </c>
    </row>
    <row r="30" spans="1:11" x14ac:dyDescent="0.25">
      <c r="A30" s="1">
        <v>42025</v>
      </c>
      <c r="B30" t="s">
        <v>63</v>
      </c>
      <c r="C30" t="s">
        <v>64</v>
      </c>
      <c r="D30" s="2">
        <v>14.55</v>
      </c>
      <c r="E30">
        <v>5</v>
      </c>
      <c r="F30" s="2">
        <v>70</v>
      </c>
      <c r="G30">
        <v>3286000</v>
      </c>
      <c r="H30" s="3">
        <f>IF(E30=0,D30,F30/E30)</f>
        <v>14</v>
      </c>
      <c r="I30" t="str">
        <f>IF(G30&gt;0,"TAK","NIE")</f>
        <v>TAK</v>
      </c>
      <c r="J30" s="3">
        <f>IF(I30="TAK",G30*D30,0)</f>
        <v>47811300</v>
      </c>
      <c r="K30">
        <f>DAY(A30)</f>
        <v>21</v>
      </c>
    </row>
    <row r="31" spans="1:11" x14ac:dyDescent="0.25">
      <c r="A31" s="1">
        <v>42025</v>
      </c>
      <c r="B31" t="s">
        <v>65</v>
      </c>
      <c r="C31" t="s">
        <v>66</v>
      </c>
      <c r="D31" s="2">
        <v>1.94</v>
      </c>
      <c r="E31">
        <v>743472</v>
      </c>
      <c r="F31" s="2">
        <v>1375550</v>
      </c>
      <c r="G31">
        <v>32823000</v>
      </c>
      <c r="H31" s="3">
        <f>IF(E31=0,D31,F31/E31)</f>
        <v>1.8501705511438225</v>
      </c>
      <c r="I31" t="str">
        <f>IF(G31&gt;0,"TAK","NIE")</f>
        <v>TAK</v>
      </c>
      <c r="J31" s="3">
        <f>IF(I31="TAK",G31*D31,0)</f>
        <v>63676620</v>
      </c>
      <c r="K31">
        <f>DAY(A31)</f>
        <v>21</v>
      </c>
    </row>
    <row r="32" spans="1:11" x14ac:dyDescent="0.25">
      <c r="A32" s="1">
        <v>42025</v>
      </c>
      <c r="B32" t="s">
        <v>67</v>
      </c>
      <c r="C32" t="s">
        <v>68</v>
      </c>
      <c r="D32" s="2">
        <v>12.95</v>
      </c>
      <c r="E32">
        <v>1040</v>
      </c>
      <c r="F32" s="2">
        <v>13860</v>
      </c>
      <c r="G32">
        <v>17889000</v>
      </c>
      <c r="H32" s="3">
        <f>IF(E32=0,D32,F32/E32)</f>
        <v>13.326923076923077</v>
      </c>
      <c r="I32" t="str">
        <f>IF(G32&gt;0,"TAK","NIE")</f>
        <v>TAK</v>
      </c>
      <c r="J32" s="3">
        <f>IF(I32="TAK",G32*D32,0)</f>
        <v>231662550</v>
      </c>
      <c r="K32">
        <f>DAY(A32)</f>
        <v>21</v>
      </c>
    </row>
    <row r="33" spans="1:11" x14ac:dyDescent="0.25">
      <c r="A33" s="1">
        <v>42025</v>
      </c>
      <c r="B33" t="s">
        <v>69</v>
      </c>
      <c r="C33" t="s">
        <v>70</v>
      </c>
      <c r="D33" s="2">
        <v>52.98</v>
      </c>
      <c r="E33">
        <v>98115</v>
      </c>
      <c r="F33" s="2">
        <v>5207410</v>
      </c>
      <c r="G33">
        <v>74917000</v>
      </c>
      <c r="H33" s="3">
        <f>IF(E33=0,D33,F33/E33)</f>
        <v>53.074555368699997</v>
      </c>
      <c r="I33" t="str">
        <f>IF(G33&gt;0,"TAK","NIE")</f>
        <v>TAK</v>
      </c>
      <c r="J33" s="3">
        <f>IF(I33="TAK",G33*D33,0)</f>
        <v>3969102660</v>
      </c>
      <c r="K33">
        <f>DAY(A33)</f>
        <v>21</v>
      </c>
    </row>
    <row r="34" spans="1:11" x14ac:dyDescent="0.25">
      <c r="A34" s="1">
        <v>42025</v>
      </c>
      <c r="B34" t="s">
        <v>71</v>
      </c>
      <c r="C34" t="s">
        <v>72</v>
      </c>
      <c r="D34" s="2">
        <v>8.3000000000000007</v>
      </c>
      <c r="E34">
        <v>1200</v>
      </c>
      <c r="F34" s="2">
        <v>9960</v>
      </c>
      <c r="G34">
        <v>16750000</v>
      </c>
      <c r="H34" s="3">
        <f>IF(E34=0,D34,F34/E34)</f>
        <v>8.3000000000000007</v>
      </c>
      <c r="I34" t="str">
        <f>IF(G34&gt;0,"TAK","NIE")</f>
        <v>TAK</v>
      </c>
      <c r="J34" s="3">
        <f>IF(I34="TAK",G34*D34,0)</f>
        <v>139025000</v>
      </c>
      <c r="K34">
        <f>DAY(A34)</f>
        <v>21</v>
      </c>
    </row>
    <row r="35" spans="1:11" x14ac:dyDescent="0.25">
      <c r="A35" s="1">
        <v>42025</v>
      </c>
      <c r="B35" t="s">
        <v>73</v>
      </c>
      <c r="C35" t="s">
        <v>74</v>
      </c>
      <c r="D35" s="2">
        <v>15.56</v>
      </c>
      <c r="E35">
        <v>133</v>
      </c>
      <c r="F35" s="2">
        <v>2070</v>
      </c>
      <c r="G35">
        <v>0</v>
      </c>
      <c r="H35" s="3">
        <f>IF(E35=0,D35,F35/E35)</f>
        <v>15.563909774436091</v>
      </c>
      <c r="I35" t="str">
        <f>IF(G35&gt;0,"TAK","NIE")</f>
        <v>NIE</v>
      </c>
      <c r="J35" s="3">
        <f>IF(I35="TAK",G35*D35,0)</f>
        <v>0</v>
      </c>
      <c r="K35">
        <f>DAY(A35)</f>
        <v>21</v>
      </c>
    </row>
    <row r="36" spans="1:11" x14ac:dyDescent="0.25">
      <c r="A36" s="1">
        <v>42025</v>
      </c>
      <c r="B36" t="s">
        <v>75</v>
      </c>
      <c r="C36" t="s">
        <v>76</v>
      </c>
      <c r="D36" s="2">
        <v>26</v>
      </c>
      <c r="E36">
        <v>21878</v>
      </c>
      <c r="F36" s="2">
        <v>569020</v>
      </c>
      <c r="G36">
        <v>9253000</v>
      </c>
      <c r="H36" s="3">
        <f>IF(E36=0,D36,F36/E36)</f>
        <v>26.008775939299753</v>
      </c>
      <c r="I36" t="str">
        <f>IF(G36&gt;0,"TAK","NIE")</f>
        <v>TAK</v>
      </c>
      <c r="J36" s="3">
        <f>IF(I36="TAK",G36*D36,0)</f>
        <v>240578000</v>
      </c>
      <c r="K36">
        <f>DAY(A36)</f>
        <v>21</v>
      </c>
    </row>
    <row r="37" spans="1:11" x14ac:dyDescent="0.25">
      <c r="A37" s="1">
        <v>42025</v>
      </c>
      <c r="B37" t="s">
        <v>77</v>
      </c>
      <c r="C37" t="s">
        <v>78</v>
      </c>
      <c r="D37" s="2">
        <v>2.42</v>
      </c>
      <c r="E37">
        <v>1697</v>
      </c>
      <c r="F37" s="2">
        <v>4100</v>
      </c>
      <c r="G37">
        <v>24386000</v>
      </c>
      <c r="H37" s="3">
        <f>IF(E37=0,D37,F37/E37)</f>
        <v>2.4160282852091925</v>
      </c>
      <c r="I37" t="str">
        <f>IF(G37&gt;0,"TAK","NIE")</f>
        <v>TAK</v>
      </c>
      <c r="J37" s="3">
        <f>IF(I37="TAK",G37*D37,0)</f>
        <v>59014120</v>
      </c>
      <c r="K37">
        <f>DAY(A37)</f>
        <v>21</v>
      </c>
    </row>
    <row r="38" spans="1:11" x14ac:dyDescent="0.25">
      <c r="A38" s="1">
        <v>42025</v>
      </c>
      <c r="B38" t="s">
        <v>79</v>
      </c>
      <c r="C38" t="s">
        <v>80</v>
      </c>
      <c r="D38" s="2">
        <v>6.79</v>
      </c>
      <c r="E38">
        <v>1587</v>
      </c>
      <c r="F38" s="2">
        <v>10560</v>
      </c>
      <c r="G38">
        <v>2464000</v>
      </c>
      <c r="H38" s="3">
        <f>IF(E38=0,D38,F38/E38)</f>
        <v>6.6540642722117198</v>
      </c>
      <c r="I38" t="str">
        <f>IF(G38&gt;0,"TAK","NIE")</f>
        <v>TAK</v>
      </c>
      <c r="J38" s="3">
        <f>IF(I38="TAK",G38*D38,0)</f>
        <v>16730560</v>
      </c>
      <c r="K38">
        <f>DAY(A38)</f>
        <v>21</v>
      </c>
    </row>
    <row r="39" spans="1:11" x14ac:dyDescent="0.25">
      <c r="A39" s="1">
        <v>42025</v>
      </c>
      <c r="B39" t="s">
        <v>81</v>
      </c>
      <c r="C39" t="s">
        <v>82</v>
      </c>
      <c r="D39" s="2">
        <v>0.98</v>
      </c>
      <c r="E39">
        <v>19808</v>
      </c>
      <c r="F39" s="2">
        <v>18970</v>
      </c>
      <c r="G39">
        <v>11698000</v>
      </c>
      <c r="H39" s="3">
        <f>IF(E39=0,D39,F39/E39)</f>
        <v>0.95769386106623589</v>
      </c>
      <c r="I39" t="str">
        <f>IF(G39&gt;0,"TAK","NIE")</f>
        <v>TAK</v>
      </c>
      <c r="J39" s="3">
        <f>IF(I39="TAK",G39*D39,0)</f>
        <v>11464040</v>
      </c>
      <c r="K39">
        <f>DAY(A39)</f>
        <v>21</v>
      </c>
    </row>
    <row r="40" spans="1:11" x14ac:dyDescent="0.25">
      <c r="A40" s="1">
        <v>42025</v>
      </c>
      <c r="B40" t="s">
        <v>83</v>
      </c>
      <c r="C40" t="s">
        <v>84</v>
      </c>
      <c r="D40" s="2">
        <v>1.04</v>
      </c>
      <c r="E40">
        <v>10</v>
      </c>
      <c r="F40" s="2">
        <v>10</v>
      </c>
      <c r="G40">
        <v>0</v>
      </c>
      <c r="H40" s="3">
        <f>IF(E40=0,D40,F40/E40)</f>
        <v>1</v>
      </c>
      <c r="I40" t="str">
        <f>IF(G40&gt;0,"TAK","NIE")</f>
        <v>NIE</v>
      </c>
      <c r="J40" s="3">
        <f>IF(I40="TAK",G40*D40,0)</f>
        <v>0</v>
      </c>
      <c r="K40">
        <f>DAY(A40)</f>
        <v>21</v>
      </c>
    </row>
    <row r="41" spans="1:11" x14ac:dyDescent="0.25">
      <c r="A41" s="1">
        <v>42025</v>
      </c>
      <c r="B41" t="s">
        <v>85</v>
      </c>
      <c r="C41" t="s">
        <v>86</v>
      </c>
      <c r="D41" s="2">
        <v>10.85</v>
      </c>
      <c r="E41">
        <v>916</v>
      </c>
      <c r="F41" s="2">
        <v>9950</v>
      </c>
      <c r="G41">
        <v>24981000</v>
      </c>
      <c r="H41" s="3">
        <f>IF(E41=0,D41,F41/E41)</f>
        <v>10.862445414847162</v>
      </c>
      <c r="I41" t="str">
        <f>IF(G41&gt;0,"TAK","NIE")</f>
        <v>TAK</v>
      </c>
      <c r="J41" s="3">
        <f>IF(I41="TAK",G41*D41,0)</f>
        <v>271043850</v>
      </c>
      <c r="K41">
        <f>DAY(A41)</f>
        <v>21</v>
      </c>
    </row>
    <row r="42" spans="1:11" x14ac:dyDescent="0.25">
      <c r="A42" s="1">
        <v>42025</v>
      </c>
      <c r="B42" t="s">
        <v>87</v>
      </c>
      <c r="C42" t="s">
        <v>88</v>
      </c>
      <c r="D42" s="2">
        <v>3.13</v>
      </c>
      <c r="E42">
        <v>2856</v>
      </c>
      <c r="F42" s="2">
        <v>8880</v>
      </c>
      <c r="G42">
        <v>39722000</v>
      </c>
      <c r="H42" s="3">
        <f>IF(E42=0,D42,F42/E42)</f>
        <v>3.1092436974789917</v>
      </c>
      <c r="I42" t="str">
        <f>IF(G42&gt;0,"TAK","NIE")</f>
        <v>TAK</v>
      </c>
      <c r="J42" s="3">
        <f>IF(I42="TAK",G42*D42,0)</f>
        <v>124329860</v>
      </c>
      <c r="K42">
        <f>DAY(A42)</f>
        <v>21</v>
      </c>
    </row>
    <row r="43" spans="1:11" x14ac:dyDescent="0.25">
      <c r="A43" s="1">
        <v>42025</v>
      </c>
      <c r="B43" t="s">
        <v>89</v>
      </c>
      <c r="C43" t="s">
        <v>90</v>
      </c>
      <c r="D43" s="2">
        <v>4.33</v>
      </c>
      <c r="E43">
        <v>16</v>
      </c>
      <c r="F43" s="2">
        <v>70</v>
      </c>
      <c r="G43">
        <v>3999000</v>
      </c>
      <c r="H43" s="3">
        <f>IF(E43=0,D43,F43/E43)</f>
        <v>4.375</v>
      </c>
      <c r="I43" t="str">
        <f>IF(G43&gt;0,"TAK","NIE")</f>
        <v>TAK</v>
      </c>
      <c r="J43" s="3">
        <f>IF(I43="TAK",G43*D43,0)</f>
        <v>17315670</v>
      </c>
      <c r="K43">
        <f>DAY(A43)</f>
        <v>21</v>
      </c>
    </row>
    <row r="44" spans="1:11" x14ac:dyDescent="0.25">
      <c r="A44" s="1">
        <v>42025</v>
      </c>
      <c r="B44" t="s">
        <v>91</v>
      </c>
      <c r="C44" t="s">
        <v>92</v>
      </c>
      <c r="D44" s="2">
        <v>7.23</v>
      </c>
      <c r="E44">
        <v>81</v>
      </c>
      <c r="F44" s="2">
        <v>590</v>
      </c>
      <c r="G44">
        <v>15327000</v>
      </c>
      <c r="H44" s="3">
        <f>IF(E44=0,D44,F44/E44)</f>
        <v>7.283950617283951</v>
      </c>
      <c r="I44" t="str">
        <f>IF(G44&gt;0,"TAK","NIE")</f>
        <v>TAK</v>
      </c>
      <c r="J44" s="3">
        <f>IF(I44="TAK",G44*D44,0)</f>
        <v>110814210</v>
      </c>
      <c r="K44">
        <f>DAY(A44)</f>
        <v>21</v>
      </c>
    </row>
    <row r="45" spans="1:11" x14ac:dyDescent="0.25">
      <c r="A45" s="1">
        <v>42025</v>
      </c>
      <c r="B45" t="s">
        <v>93</v>
      </c>
      <c r="C45" t="s">
        <v>94</v>
      </c>
      <c r="D45" s="2">
        <v>20.7</v>
      </c>
      <c r="E45">
        <v>0</v>
      </c>
      <c r="F45" s="2">
        <v>0</v>
      </c>
      <c r="G45">
        <v>2322000</v>
      </c>
      <c r="H45" s="3">
        <f>IF(E45=0,D45,F45/E45)</f>
        <v>20.7</v>
      </c>
      <c r="I45" t="str">
        <f>IF(G45&gt;0,"TAK","NIE")</f>
        <v>TAK</v>
      </c>
      <c r="J45" s="3">
        <f>IF(I45="TAK",G45*D45,0)</f>
        <v>48065400</v>
      </c>
      <c r="K45">
        <f>DAY(A45)</f>
        <v>21</v>
      </c>
    </row>
    <row r="46" spans="1:11" x14ac:dyDescent="0.25">
      <c r="A46" s="1">
        <v>42025</v>
      </c>
      <c r="B46" t="s">
        <v>95</v>
      </c>
      <c r="C46" t="s">
        <v>96</v>
      </c>
      <c r="D46" s="2">
        <v>3</v>
      </c>
      <c r="E46">
        <v>0</v>
      </c>
      <c r="F46" s="2">
        <v>0</v>
      </c>
      <c r="G46">
        <v>0</v>
      </c>
      <c r="H46" s="3">
        <f>IF(E46=0,D46,F46/E46)</f>
        <v>3</v>
      </c>
      <c r="I46" t="str">
        <f>IF(G46&gt;0,"TAK","NIE")</f>
        <v>NIE</v>
      </c>
      <c r="J46" s="3">
        <f>IF(I46="TAK",G46*D46,0)</f>
        <v>0</v>
      </c>
      <c r="K46">
        <f>DAY(A46)</f>
        <v>21</v>
      </c>
    </row>
    <row r="47" spans="1:11" x14ac:dyDescent="0.25">
      <c r="A47" s="1">
        <v>42025</v>
      </c>
      <c r="B47" t="s">
        <v>97</v>
      </c>
      <c r="C47" t="s">
        <v>98</v>
      </c>
      <c r="D47" s="2">
        <v>2.48</v>
      </c>
      <c r="E47">
        <v>3557</v>
      </c>
      <c r="F47" s="2">
        <v>8780</v>
      </c>
      <c r="G47">
        <v>0</v>
      </c>
      <c r="H47" s="3">
        <f>IF(E47=0,D47,F47/E47)</f>
        <v>2.4683722237840877</v>
      </c>
      <c r="I47" t="str">
        <f>IF(G47&gt;0,"TAK","NIE")</f>
        <v>NIE</v>
      </c>
      <c r="J47" s="3">
        <f>IF(I47="TAK",G47*D47,0)</f>
        <v>0</v>
      </c>
      <c r="K47">
        <f>DAY(A47)</f>
        <v>21</v>
      </c>
    </row>
    <row r="48" spans="1:11" x14ac:dyDescent="0.25">
      <c r="A48" s="1">
        <v>42025</v>
      </c>
      <c r="B48" t="s">
        <v>99</v>
      </c>
      <c r="C48" t="s">
        <v>100</v>
      </c>
      <c r="D48" s="2">
        <v>2.77</v>
      </c>
      <c r="E48">
        <v>0</v>
      </c>
      <c r="F48" s="2">
        <v>0</v>
      </c>
      <c r="G48">
        <v>0</v>
      </c>
      <c r="H48" s="3">
        <f>IF(E48=0,D48,F48/E48)</f>
        <v>2.77</v>
      </c>
      <c r="I48" t="str">
        <f>IF(G48&gt;0,"TAK","NIE")</f>
        <v>NIE</v>
      </c>
      <c r="J48" s="3">
        <f>IF(I48="TAK",G48*D48,0)</f>
        <v>0</v>
      </c>
      <c r="K48">
        <f>DAY(A48)</f>
        <v>21</v>
      </c>
    </row>
    <row r="49" spans="1:11" x14ac:dyDescent="0.25">
      <c r="A49" s="1">
        <v>42025</v>
      </c>
      <c r="B49" t="s">
        <v>101</v>
      </c>
      <c r="C49" t="s">
        <v>102</v>
      </c>
      <c r="D49" s="2">
        <v>7.19</v>
      </c>
      <c r="E49">
        <v>1</v>
      </c>
      <c r="F49" s="2">
        <v>10</v>
      </c>
      <c r="G49">
        <v>2174000</v>
      </c>
      <c r="H49" s="3">
        <f>IF(E49=0,D49,F49/E49)</f>
        <v>10</v>
      </c>
      <c r="I49" t="str">
        <f>IF(G49&gt;0,"TAK","NIE")</f>
        <v>TAK</v>
      </c>
      <c r="J49" s="3">
        <f>IF(I49="TAK",G49*D49,0)</f>
        <v>15631060</v>
      </c>
      <c r="K49">
        <f>DAY(A49)</f>
        <v>21</v>
      </c>
    </row>
    <row r="50" spans="1:11" x14ac:dyDescent="0.25">
      <c r="A50" s="1">
        <v>42025</v>
      </c>
      <c r="B50" t="s">
        <v>103</v>
      </c>
      <c r="C50" t="s">
        <v>104</v>
      </c>
      <c r="D50" s="2">
        <v>43.5</v>
      </c>
      <c r="E50">
        <v>24346</v>
      </c>
      <c r="F50" s="2">
        <v>1057320</v>
      </c>
      <c r="G50">
        <v>7788000</v>
      </c>
      <c r="H50" s="3">
        <f>IF(E50=0,D50,F50/E50)</f>
        <v>43.428900024644705</v>
      </c>
      <c r="I50" t="str">
        <f>IF(G50&gt;0,"TAK","NIE")</f>
        <v>TAK</v>
      </c>
      <c r="J50" s="3">
        <f>IF(I50="TAK",G50*D50,0)</f>
        <v>338778000</v>
      </c>
      <c r="K50">
        <f>DAY(A50)</f>
        <v>21</v>
      </c>
    </row>
    <row r="51" spans="1:11" x14ac:dyDescent="0.25">
      <c r="A51" s="1">
        <v>42025</v>
      </c>
      <c r="B51" t="s">
        <v>105</v>
      </c>
      <c r="C51" t="s">
        <v>106</v>
      </c>
      <c r="D51" s="2">
        <v>1.1399999999999999</v>
      </c>
      <c r="E51">
        <v>15297</v>
      </c>
      <c r="F51" s="2">
        <v>17180</v>
      </c>
      <c r="G51">
        <v>96494000</v>
      </c>
      <c r="H51" s="3">
        <f>IF(E51=0,D51,F51/E51)</f>
        <v>1.1230960319016801</v>
      </c>
      <c r="I51" t="str">
        <f>IF(G51&gt;0,"TAK","NIE")</f>
        <v>TAK</v>
      </c>
      <c r="J51" s="3">
        <f>IF(I51="TAK",G51*D51,0)</f>
        <v>110003159.99999999</v>
      </c>
      <c r="K51">
        <f>DAY(A51)</f>
        <v>21</v>
      </c>
    </row>
    <row r="52" spans="1:11" x14ac:dyDescent="0.25">
      <c r="A52" s="1">
        <v>42025</v>
      </c>
      <c r="B52" t="s">
        <v>107</v>
      </c>
      <c r="C52" t="s">
        <v>108</v>
      </c>
      <c r="D52" s="2">
        <v>12.3</v>
      </c>
      <c r="E52">
        <v>60</v>
      </c>
      <c r="F52" s="2">
        <v>740</v>
      </c>
      <c r="G52">
        <v>0</v>
      </c>
      <c r="H52" s="3">
        <f>IF(E52=0,D52,F52/E52)</f>
        <v>12.333333333333334</v>
      </c>
      <c r="I52" t="str">
        <f>IF(G52&gt;0,"TAK","NIE")</f>
        <v>NIE</v>
      </c>
      <c r="J52" s="3">
        <f>IF(I52="TAK",G52*D52,0)</f>
        <v>0</v>
      </c>
      <c r="K52">
        <f>DAY(A52)</f>
        <v>21</v>
      </c>
    </row>
    <row r="53" spans="1:11" x14ac:dyDescent="0.25">
      <c r="A53" s="1">
        <v>42025</v>
      </c>
      <c r="B53" t="s">
        <v>109</v>
      </c>
      <c r="C53" t="s">
        <v>110</v>
      </c>
      <c r="D53" s="2">
        <v>304.5</v>
      </c>
      <c r="E53">
        <v>9298</v>
      </c>
      <c r="F53" s="2">
        <v>2845390</v>
      </c>
      <c r="G53">
        <v>1075000</v>
      </c>
      <c r="H53" s="3">
        <f>IF(E53=0,D53,F53/E53)</f>
        <v>306.02172510217252</v>
      </c>
      <c r="I53" t="str">
        <f>IF(G53&gt;0,"TAK","NIE")</f>
        <v>TAK</v>
      </c>
      <c r="J53" s="3">
        <f>IF(I53="TAK",G53*D53,0)</f>
        <v>327337500</v>
      </c>
      <c r="K53">
        <f>DAY(A53)</f>
        <v>21</v>
      </c>
    </row>
    <row r="54" spans="1:11" x14ac:dyDescent="0.25">
      <c r="A54" s="1">
        <v>42025</v>
      </c>
      <c r="B54" t="s">
        <v>111</v>
      </c>
      <c r="C54" t="s">
        <v>112</v>
      </c>
      <c r="D54" s="2">
        <v>3.79</v>
      </c>
      <c r="E54">
        <v>5130</v>
      </c>
      <c r="F54" s="2">
        <v>19440</v>
      </c>
      <c r="G54">
        <v>0</v>
      </c>
      <c r="H54" s="3">
        <f>IF(E54=0,D54,F54/E54)</f>
        <v>3.7894736842105261</v>
      </c>
      <c r="I54" t="str">
        <f>IF(G54&gt;0,"TAK","NIE")</f>
        <v>NIE</v>
      </c>
      <c r="J54" s="3">
        <f>IF(I54="TAK",G54*D54,0)</f>
        <v>0</v>
      </c>
      <c r="K54">
        <f>DAY(A54)</f>
        <v>21</v>
      </c>
    </row>
    <row r="55" spans="1:11" x14ac:dyDescent="0.25">
      <c r="A55" s="1">
        <v>42025</v>
      </c>
      <c r="B55" t="s">
        <v>113</v>
      </c>
      <c r="C55" t="s">
        <v>114</v>
      </c>
      <c r="D55" s="2">
        <v>27.9</v>
      </c>
      <c r="E55">
        <v>0</v>
      </c>
      <c r="F55" s="2">
        <v>0</v>
      </c>
      <c r="G55">
        <v>0</v>
      </c>
      <c r="H55" s="3">
        <f>IF(E55=0,D55,F55/E55)</f>
        <v>27.9</v>
      </c>
      <c r="I55" t="str">
        <f>IF(G55&gt;0,"TAK","NIE")</f>
        <v>NIE</v>
      </c>
      <c r="J55" s="3">
        <f>IF(I55="TAK",G55*D55,0)</f>
        <v>0</v>
      </c>
      <c r="K55">
        <f>DAY(A55)</f>
        <v>21</v>
      </c>
    </row>
    <row r="56" spans="1:11" x14ac:dyDescent="0.25">
      <c r="A56" s="1">
        <v>42025</v>
      </c>
      <c r="B56" t="s">
        <v>115</v>
      </c>
      <c r="C56" t="s">
        <v>116</v>
      </c>
      <c r="D56" s="2">
        <v>11</v>
      </c>
      <c r="E56">
        <v>194</v>
      </c>
      <c r="F56" s="2">
        <v>2110</v>
      </c>
      <c r="G56">
        <v>911000</v>
      </c>
      <c r="H56" s="3">
        <f>IF(E56=0,D56,F56/E56)</f>
        <v>10.876288659793815</v>
      </c>
      <c r="I56" t="str">
        <f>IF(G56&gt;0,"TAK","NIE")</f>
        <v>TAK</v>
      </c>
      <c r="J56" s="3">
        <f>IF(I56="TAK",G56*D56,0)</f>
        <v>10021000</v>
      </c>
      <c r="K56">
        <f>DAY(A56)</f>
        <v>21</v>
      </c>
    </row>
    <row r="57" spans="1:11" x14ac:dyDescent="0.25">
      <c r="A57" s="1">
        <v>42025</v>
      </c>
      <c r="B57" t="s">
        <v>117</v>
      </c>
      <c r="C57" t="s">
        <v>118</v>
      </c>
      <c r="D57" s="2">
        <v>79.95</v>
      </c>
      <c r="E57">
        <v>0</v>
      </c>
      <c r="F57" s="2">
        <v>0</v>
      </c>
      <c r="G57">
        <v>0</v>
      </c>
      <c r="H57" s="3">
        <f>IF(E57=0,D57,F57/E57)</f>
        <v>79.95</v>
      </c>
      <c r="I57" t="str">
        <f>IF(G57&gt;0,"TAK","NIE")</f>
        <v>NIE</v>
      </c>
      <c r="J57" s="3">
        <f>IF(I57="TAK",G57*D57,0)</f>
        <v>0</v>
      </c>
      <c r="K57">
        <f>DAY(A57)</f>
        <v>21</v>
      </c>
    </row>
    <row r="58" spans="1:11" x14ac:dyDescent="0.25">
      <c r="A58" s="1">
        <v>42025</v>
      </c>
      <c r="B58" t="s">
        <v>119</v>
      </c>
      <c r="C58" t="s">
        <v>120</v>
      </c>
      <c r="D58" s="2">
        <v>4</v>
      </c>
      <c r="E58">
        <v>54134</v>
      </c>
      <c r="F58" s="2">
        <v>215930</v>
      </c>
      <c r="G58">
        <v>67191000</v>
      </c>
      <c r="H58" s="3">
        <f>IF(E58=0,D58,F58/E58)</f>
        <v>3.9888055565818155</v>
      </c>
      <c r="I58" t="str">
        <f>IF(G58&gt;0,"TAK","NIE")</f>
        <v>TAK</v>
      </c>
      <c r="J58" s="3">
        <f>IF(I58="TAK",G58*D58,0)</f>
        <v>268764000</v>
      </c>
      <c r="K58">
        <f>DAY(A58)</f>
        <v>21</v>
      </c>
    </row>
    <row r="59" spans="1:11" x14ac:dyDescent="0.25">
      <c r="A59" s="1">
        <v>42025</v>
      </c>
      <c r="B59" t="s">
        <v>121</v>
      </c>
      <c r="C59" t="s">
        <v>122</v>
      </c>
      <c r="D59" s="2">
        <v>3.49</v>
      </c>
      <c r="E59">
        <v>2513</v>
      </c>
      <c r="F59" s="2">
        <v>8770</v>
      </c>
      <c r="G59">
        <v>1797000</v>
      </c>
      <c r="H59" s="3">
        <f>IF(E59=0,D59,F59/E59)</f>
        <v>3.4898527656187825</v>
      </c>
      <c r="I59" t="str">
        <f>IF(G59&gt;0,"TAK","NIE")</f>
        <v>TAK</v>
      </c>
      <c r="J59" s="3">
        <f>IF(I59="TAK",G59*D59,0)</f>
        <v>6271530</v>
      </c>
      <c r="K59">
        <f>DAY(A59)</f>
        <v>21</v>
      </c>
    </row>
    <row r="60" spans="1:11" x14ac:dyDescent="0.25">
      <c r="A60" s="1">
        <v>42025</v>
      </c>
      <c r="B60" t="s">
        <v>123</v>
      </c>
      <c r="C60" t="s">
        <v>124</v>
      </c>
      <c r="D60" s="2">
        <v>1.2</v>
      </c>
      <c r="E60">
        <v>15438</v>
      </c>
      <c r="F60" s="2">
        <v>18910</v>
      </c>
      <c r="G60">
        <v>57095000</v>
      </c>
      <c r="H60" s="3">
        <f>IF(E60=0,D60,F60/E60)</f>
        <v>1.2248995983935742</v>
      </c>
      <c r="I60" t="str">
        <f>IF(G60&gt;0,"TAK","NIE")</f>
        <v>TAK</v>
      </c>
      <c r="J60" s="3">
        <f>IF(I60="TAK",G60*D60,0)</f>
        <v>68514000</v>
      </c>
      <c r="K60">
        <f>DAY(A60)</f>
        <v>21</v>
      </c>
    </row>
    <row r="61" spans="1:11" x14ac:dyDescent="0.25">
      <c r="A61" s="1">
        <v>42025</v>
      </c>
      <c r="B61" t="s">
        <v>125</v>
      </c>
      <c r="C61" t="s">
        <v>126</v>
      </c>
      <c r="D61" s="2">
        <v>2.81</v>
      </c>
      <c r="E61">
        <v>58</v>
      </c>
      <c r="F61" s="2">
        <v>160</v>
      </c>
      <c r="G61">
        <v>2181000</v>
      </c>
      <c r="H61" s="3">
        <f>IF(E61=0,D61,F61/E61)</f>
        <v>2.7586206896551726</v>
      </c>
      <c r="I61" t="str">
        <f>IF(G61&gt;0,"TAK","NIE")</f>
        <v>TAK</v>
      </c>
      <c r="J61" s="3">
        <f>IF(I61="TAK",G61*D61,0)</f>
        <v>6128610</v>
      </c>
      <c r="K61">
        <f>DAY(A61)</f>
        <v>21</v>
      </c>
    </row>
    <row r="62" spans="1:11" x14ac:dyDescent="0.25">
      <c r="A62" s="1">
        <v>42025</v>
      </c>
      <c r="B62" t="s">
        <v>127</v>
      </c>
      <c r="C62" t="s">
        <v>128</v>
      </c>
      <c r="D62" s="2">
        <v>61</v>
      </c>
      <c r="E62">
        <v>971</v>
      </c>
      <c r="F62" s="2">
        <v>59230</v>
      </c>
      <c r="G62">
        <v>4735000</v>
      </c>
      <c r="H62" s="3">
        <f>IF(E62=0,D62,F62/E62)</f>
        <v>60.998970133882594</v>
      </c>
      <c r="I62" t="str">
        <f>IF(G62&gt;0,"TAK","NIE")</f>
        <v>TAK</v>
      </c>
      <c r="J62" s="3">
        <f>IF(I62="TAK",G62*D62,0)</f>
        <v>288835000</v>
      </c>
      <c r="K62">
        <f>DAY(A62)</f>
        <v>21</v>
      </c>
    </row>
    <row r="63" spans="1:11" x14ac:dyDescent="0.25">
      <c r="A63" s="1">
        <v>42025</v>
      </c>
      <c r="B63" t="s">
        <v>129</v>
      </c>
      <c r="C63" t="s">
        <v>130</v>
      </c>
      <c r="D63" s="2">
        <v>99.4</v>
      </c>
      <c r="E63">
        <v>33494</v>
      </c>
      <c r="F63" s="2">
        <v>3312920</v>
      </c>
      <c r="G63">
        <v>34013000</v>
      </c>
      <c r="H63" s="3">
        <f>IF(E63=0,D63,F63/E63)</f>
        <v>98.910849704424677</v>
      </c>
      <c r="I63" t="str">
        <f>IF(G63&gt;0,"TAK","NIE")</f>
        <v>TAK</v>
      </c>
      <c r="J63" s="3">
        <f>IF(I63="TAK",G63*D63,0)</f>
        <v>3380892200</v>
      </c>
      <c r="K63">
        <f>DAY(A63)</f>
        <v>21</v>
      </c>
    </row>
    <row r="64" spans="1:11" x14ac:dyDescent="0.25">
      <c r="A64" s="1">
        <v>42025</v>
      </c>
      <c r="B64" t="s">
        <v>131</v>
      </c>
      <c r="C64" t="s">
        <v>132</v>
      </c>
      <c r="D64" s="2">
        <v>5.46</v>
      </c>
      <c r="E64">
        <v>266996</v>
      </c>
      <c r="F64" s="2">
        <v>1465440</v>
      </c>
      <c r="G64">
        <v>95414000</v>
      </c>
      <c r="H64" s="3">
        <f>IF(E64=0,D64,F64/E64)</f>
        <v>5.4886215523828072</v>
      </c>
      <c r="I64" t="str">
        <f>IF(G64&gt;0,"TAK","NIE")</f>
        <v>TAK</v>
      </c>
      <c r="J64" s="3">
        <f>IF(I64="TAK",G64*D64,0)</f>
        <v>520960440</v>
      </c>
      <c r="K64">
        <f>DAY(A64)</f>
        <v>21</v>
      </c>
    </row>
    <row r="65" spans="1:11" x14ac:dyDescent="0.25">
      <c r="A65" s="1">
        <v>42025</v>
      </c>
      <c r="B65" t="s">
        <v>133</v>
      </c>
      <c r="C65" t="s">
        <v>134</v>
      </c>
      <c r="D65" s="2">
        <v>36.64</v>
      </c>
      <c r="E65">
        <v>5286</v>
      </c>
      <c r="F65" s="2">
        <v>190220</v>
      </c>
      <c r="G65">
        <v>9289000</v>
      </c>
      <c r="H65" s="3">
        <f>IF(E65=0,D65,F65/E65)</f>
        <v>35.985622398789253</v>
      </c>
      <c r="I65" t="str">
        <f>IF(G65&gt;0,"TAK","NIE")</f>
        <v>TAK</v>
      </c>
      <c r="J65" s="3">
        <f>IF(I65="TAK",G65*D65,0)</f>
        <v>340348960</v>
      </c>
      <c r="K65">
        <f>DAY(A65)</f>
        <v>21</v>
      </c>
    </row>
    <row r="66" spans="1:11" x14ac:dyDescent="0.25">
      <c r="A66" s="1">
        <v>42025</v>
      </c>
      <c r="B66" t="s">
        <v>135</v>
      </c>
      <c r="C66" t="s">
        <v>136</v>
      </c>
      <c r="D66" s="2">
        <v>1.52</v>
      </c>
      <c r="E66">
        <v>0</v>
      </c>
      <c r="F66" s="2">
        <v>0</v>
      </c>
      <c r="G66">
        <v>5226000</v>
      </c>
      <c r="H66" s="3">
        <f>IF(E66=0,D66,F66/E66)</f>
        <v>1.52</v>
      </c>
      <c r="I66" t="str">
        <f>IF(G66&gt;0,"TAK","NIE")</f>
        <v>TAK</v>
      </c>
      <c r="J66" s="3">
        <f>IF(I66="TAK",G66*D66,0)</f>
        <v>7943520</v>
      </c>
      <c r="K66">
        <f>DAY(A66)</f>
        <v>21</v>
      </c>
    </row>
    <row r="67" spans="1:11" x14ac:dyDescent="0.25">
      <c r="A67" s="1">
        <v>42025</v>
      </c>
      <c r="B67" t="s">
        <v>137</v>
      </c>
      <c r="C67" t="s">
        <v>138</v>
      </c>
      <c r="D67" s="2">
        <v>15.25</v>
      </c>
      <c r="E67">
        <v>78</v>
      </c>
      <c r="F67" s="2">
        <v>1200</v>
      </c>
      <c r="G67">
        <v>978000</v>
      </c>
      <c r="H67" s="3">
        <f>IF(E67=0,D67,F67/E67)</f>
        <v>15.384615384615385</v>
      </c>
      <c r="I67" t="str">
        <f>IF(G67&gt;0,"TAK","NIE")</f>
        <v>TAK</v>
      </c>
      <c r="J67" s="3">
        <f>IF(I67="TAK",G67*D67,0)</f>
        <v>14914500</v>
      </c>
      <c r="K67">
        <f>DAY(A67)</f>
        <v>21</v>
      </c>
    </row>
    <row r="68" spans="1:11" x14ac:dyDescent="0.25">
      <c r="A68" s="1">
        <v>42025</v>
      </c>
      <c r="B68" t="s">
        <v>139</v>
      </c>
      <c r="C68" t="s">
        <v>140</v>
      </c>
      <c r="D68" s="2">
        <v>25.7</v>
      </c>
      <c r="E68">
        <v>105</v>
      </c>
      <c r="F68" s="2">
        <v>2700</v>
      </c>
      <c r="G68">
        <v>2468000</v>
      </c>
      <c r="H68" s="3">
        <f>IF(E68=0,D68,F68/E68)</f>
        <v>25.714285714285715</v>
      </c>
      <c r="I68" t="str">
        <f>IF(G68&gt;0,"TAK","NIE")</f>
        <v>TAK</v>
      </c>
      <c r="J68" s="3">
        <f>IF(I68="TAK",G68*D68,0)</f>
        <v>63427600</v>
      </c>
      <c r="K68">
        <f>DAY(A68)</f>
        <v>21</v>
      </c>
    </row>
    <row r="69" spans="1:11" x14ac:dyDescent="0.25">
      <c r="A69" s="1">
        <v>42025</v>
      </c>
      <c r="B69" t="s">
        <v>141</v>
      </c>
      <c r="C69" t="s">
        <v>142</v>
      </c>
      <c r="D69" s="2">
        <v>151.69999999999999</v>
      </c>
      <c r="E69">
        <v>2907</v>
      </c>
      <c r="F69" s="2">
        <v>438180</v>
      </c>
      <c r="G69">
        <v>10451000</v>
      </c>
      <c r="H69" s="3">
        <f>IF(E69=0,D69,F69/E69)</f>
        <v>150.73271413828689</v>
      </c>
      <c r="I69" t="str">
        <f>IF(G69&gt;0,"TAK","NIE")</f>
        <v>TAK</v>
      </c>
      <c r="J69" s="3">
        <f>IF(I69="TAK",G69*D69,0)</f>
        <v>1585416700</v>
      </c>
      <c r="K69">
        <f>DAY(A69)</f>
        <v>21</v>
      </c>
    </row>
    <row r="70" spans="1:11" x14ac:dyDescent="0.25">
      <c r="A70" s="1">
        <v>42025</v>
      </c>
      <c r="B70" t="s">
        <v>143</v>
      </c>
      <c r="C70" t="s">
        <v>144</v>
      </c>
      <c r="D70" s="2">
        <v>0.05</v>
      </c>
      <c r="E70">
        <v>40768</v>
      </c>
      <c r="F70" s="2">
        <v>2120</v>
      </c>
      <c r="G70">
        <v>0</v>
      </c>
      <c r="H70" s="3">
        <f>IF(E70=0,D70,F70/E70)</f>
        <v>5.2001569858712716E-2</v>
      </c>
      <c r="I70" t="str">
        <f>IF(G70&gt;0,"TAK","NIE")</f>
        <v>NIE</v>
      </c>
      <c r="J70" s="3">
        <f>IF(I70="TAK",G70*D70,0)</f>
        <v>0</v>
      </c>
      <c r="K70">
        <f>DAY(A70)</f>
        <v>21</v>
      </c>
    </row>
    <row r="71" spans="1:11" x14ac:dyDescent="0.25">
      <c r="A71" s="1">
        <v>42025</v>
      </c>
      <c r="B71" t="s">
        <v>145</v>
      </c>
      <c r="C71" t="s">
        <v>146</v>
      </c>
      <c r="D71" s="2">
        <v>1.24</v>
      </c>
      <c r="E71">
        <v>1916752</v>
      </c>
      <c r="F71" s="2">
        <v>1983870</v>
      </c>
      <c r="G71">
        <v>6078000</v>
      </c>
      <c r="H71" s="3">
        <f>IF(E71=0,D71,F71/E71)</f>
        <v>1.0350165279597987</v>
      </c>
      <c r="I71" t="str">
        <f>IF(G71&gt;0,"TAK","NIE")</f>
        <v>TAK</v>
      </c>
      <c r="J71" s="3">
        <f>IF(I71="TAK",G71*D71,0)</f>
        <v>7536720</v>
      </c>
      <c r="K71">
        <f>DAY(A71)</f>
        <v>21</v>
      </c>
    </row>
    <row r="72" spans="1:11" x14ac:dyDescent="0.25">
      <c r="A72" s="1">
        <v>42025</v>
      </c>
      <c r="B72" t="s">
        <v>147</v>
      </c>
      <c r="C72" t="s">
        <v>148</v>
      </c>
      <c r="D72" s="2">
        <v>73.36</v>
      </c>
      <c r="E72">
        <v>0</v>
      </c>
      <c r="F72" s="2">
        <v>0</v>
      </c>
      <c r="G72">
        <v>6034000</v>
      </c>
      <c r="H72" s="3">
        <f>IF(E72=0,D72,F72/E72)</f>
        <v>73.36</v>
      </c>
      <c r="I72" t="str">
        <f>IF(G72&gt;0,"TAK","NIE")</f>
        <v>TAK</v>
      </c>
      <c r="J72" s="3">
        <f>IF(I72="TAK",G72*D72,0)</f>
        <v>442654240</v>
      </c>
      <c r="K72">
        <f>DAY(A72)</f>
        <v>21</v>
      </c>
    </row>
    <row r="73" spans="1:11" x14ac:dyDescent="0.25">
      <c r="A73" s="1">
        <v>42025</v>
      </c>
      <c r="B73" t="s">
        <v>149</v>
      </c>
      <c r="C73" t="s">
        <v>150</v>
      </c>
      <c r="D73" s="2">
        <v>1.69</v>
      </c>
      <c r="E73">
        <v>470179</v>
      </c>
      <c r="F73" s="2">
        <v>808200</v>
      </c>
      <c r="G73">
        <v>50108000</v>
      </c>
      <c r="H73" s="3">
        <f>IF(E73=0,D73,F73/E73)</f>
        <v>1.7189198156446801</v>
      </c>
      <c r="I73" t="str">
        <f>IF(G73&gt;0,"TAK","NIE")</f>
        <v>TAK</v>
      </c>
      <c r="J73" s="3">
        <f>IF(I73="TAK",G73*D73,0)</f>
        <v>84682520</v>
      </c>
      <c r="K73">
        <f>DAY(A73)</f>
        <v>21</v>
      </c>
    </row>
    <row r="74" spans="1:11" x14ac:dyDescent="0.25">
      <c r="A74" s="1">
        <v>42025</v>
      </c>
      <c r="B74" t="s">
        <v>151</v>
      </c>
      <c r="C74" t="s">
        <v>152</v>
      </c>
      <c r="D74" s="2">
        <v>339</v>
      </c>
      <c r="E74">
        <v>64174</v>
      </c>
      <c r="F74" s="2">
        <v>21810080</v>
      </c>
      <c r="G74">
        <v>28420000</v>
      </c>
      <c r="H74" s="3">
        <f>IF(E74=0,D74,F74/E74)</f>
        <v>339.85850967681614</v>
      </c>
      <c r="I74" t="str">
        <f>IF(G74&gt;0,"TAK","NIE")</f>
        <v>TAK</v>
      </c>
      <c r="J74" s="3">
        <f>IF(I74="TAK",G74*D74,0)</f>
        <v>9634380000</v>
      </c>
      <c r="K74">
        <f>DAY(A74)</f>
        <v>21</v>
      </c>
    </row>
    <row r="75" spans="1:11" x14ac:dyDescent="0.25">
      <c r="A75" s="1">
        <v>42025</v>
      </c>
      <c r="B75" t="s">
        <v>153</v>
      </c>
      <c r="C75" t="s">
        <v>154</v>
      </c>
      <c r="D75" s="2">
        <v>1.06</v>
      </c>
      <c r="E75">
        <v>23085</v>
      </c>
      <c r="F75" s="2">
        <v>23910</v>
      </c>
      <c r="G75">
        <v>0</v>
      </c>
      <c r="H75" s="3">
        <f>IF(E75=0,D75,F75/E75)</f>
        <v>1.0357374918778428</v>
      </c>
      <c r="I75" t="str">
        <f>IF(G75&gt;0,"TAK","NIE")</f>
        <v>NIE</v>
      </c>
      <c r="J75" s="3">
        <f>IF(I75="TAK",G75*D75,0)</f>
        <v>0</v>
      </c>
      <c r="K75">
        <f>DAY(A75)</f>
        <v>21</v>
      </c>
    </row>
    <row r="76" spans="1:11" x14ac:dyDescent="0.25">
      <c r="A76" s="1">
        <v>42025</v>
      </c>
      <c r="B76" t="s">
        <v>155</v>
      </c>
      <c r="C76" t="s">
        <v>156</v>
      </c>
      <c r="D76" s="2">
        <v>4.2</v>
      </c>
      <c r="E76">
        <v>1114</v>
      </c>
      <c r="F76" s="2">
        <v>4700</v>
      </c>
      <c r="G76">
        <v>4262000</v>
      </c>
      <c r="H76" s="3">
        <f>IF(E76=0,D76,F76/E76)</f>
        <v>4.2190305206463199</v>
      </c>
      <c r="I76" t="str">
        <f>IF(G76&gt;0,"TAK","NIE")</f>
        <v>TAK</v>
      </c>
      <c r="J76" s="3">
        <f>IF(I76="TAK",G76*D76,0)</f>
        <v>17900400</v>
      </c>
      <c r="K76">
        <f>DAY(A76)</f>
        <v>21</v>
      </c>
    </row>
    <row r="77" spans="1:11" x14ac:dyDescent="0.25">
      <c r="A77" s="1">
        <v>42025</v>
      </c>
      <c r="B77" t="s">
        <v>157</v>
      </c>
      <c r="C77" t="s">
        <v>158</v>
      </c>
      <c r="D77" s="2">
        <v>2.4900000000000002</v>
      </c>
      <c r="E77">
        <v>30401</v>
      </c>
      <c r="F77" s="2">
        <v>74680</v>
      </c>
      <c r="G77">
        <v>14368000</v>
      </c>
      <c r="H77" s="3">
        <f>IF(E77=0,D77,F77/E77)</f>
        <v>2.456498141508503</v>
      </c>
      <c r="I77" t="str">
        <f>IF(G77&gt;0,"TAK","NIE")</f>
        <v>TAK</v>
      </c>
      <c r="J77" s="3">
        <f>IF(I77="TAK",G77*D77,0)</f>
        <v>35776320</v>
      </c>
      <c r="K77">
        <f>DAY(A77)</f>
        <v>21</v>
      </c>
    </row>
    <row r="78" spans="1:11" x14ac:dyDescent="0.25">
      <c r="A78" s="1">
        <v>42025</v>
      </c>
      <c r="B78" t="s">
        <v>159</v>
      </c>
      <c r="C78" t="s">
        <v>160</v>
      </c>
      <c r="D78" s="2">
        <v>0.42</v>
      </c>
      <c r="E78">
        <v>1049</v>
      </c>
      <c r="F78" s="2">
        <v>440</v>
      </c>
      <c r="G78">
        <v>0</v>
      </c>
      <c r="H78" s="3">
        <f>IF(E78=0,D78,F78/E78)</f>
        <v>0.41944709246901812</v>
      </c>
      <c r="I78" t="str">
        <f>IF(G78&gt;0,"TAK","NIE")</f>
        <v>NIE</v>
      </c>
      <c r="J78" s="3">
        <f>IF(I78="TAK",G78*D78,0)</f>
        <v>0</v>
      </c>
      <c r="K78">
        <f>DAY(A78)</f>
        <v>21</v>
      </c>
    </row>
    <row r="79" spans="1:11" x14ac:dyDescent="0.25">
      <c r="A79" s="1">
        <v>42025</v>
      </c>
      <c r="B79" t="s">
        <v>161</v>
      </c>
      <c r="C79" t="s">
        <v>162</v>
      </c>
      <c r="D79" s="2">
        <v>146</v>
      </c>
      <c r="E79">
        <v>85610</v>
      </c>
      <c r="F79" s="2">
        <v>12357490</v>
      </c>
      <c r="G79">
        <v>22030000</v>
      </c>
      <c r="H79" s="3">
        <f>IF(E79=0,D79,F79/E79)</f>
        <v>144.34633804462095</v>
      </c>
      <c r="I79" t="str">
        <f>IF(G79&gt;0,"TAK","NIE")</f>
        <v>TAK</v>
      </c>
      <c r="J79" s="3">
        <f>IF(I79="TAK",G79*D79,0)</f>
        <v>3216380000</v>
      </c>
      <c r="K79">
        <f>DAY(A79)</f>
        <v>21</v>
      </c>
    </row>
    <row r="80" spans="1:11" x14ac:dyDescent="0.25">
      <c r="A80" s="1">
        <v>42025</v>
      </c>
      <c r="B80" t="s">
        <v>163</v>
      </c>
      <c r="C80" t="s">
        <v>164</v>
      </c>
      <c r="D80" s="2">
        <v>0.06</v>
      </c>
      <c r="E80">
        <v>13097</v>
      </c>
      <c r="F80" s="2">
        <v>790</v>
      </c>
      <c r="G80">
        <v>0</v>
      </c>
      <c r="H80" s="3">
        <f>IF(E80=0,D80,F80/E80)</f>
        <v>6.0319157058868443E-2</v>
      </c>
      <c r="I80" t="str">
        <f>IF(G80&gt;0,"TAK","NIE")</f>
        <v>NIE</v>
      </c>
      <c r="J80" s="3">
        <f>IF(I80="TAK",G80*D80,0)</f>
        <v>0</v>
      </c>
      <c r="K80">
        <f>DAY(A80)</f>
        <v>21</v>
      </c>
    </row>
    <row r="81" spans="1:11" x14ac:dyDescent="0.25">
      <c r="A81" s="1">
        <v>42025</v>
      </c>
      <c r="B81" t="s">
        <v>165</v>
      </c>
      <c r="C81" t="s">
        <v>166</v>
      </c>
      <c r="D81" s="2">
        <v>16.04</v>
      </c>
      <c r="E81">
        <v>77930</v>
      </c>
      <c r="F81" s="2">
        <v>1246560</v>
      </c>
      <c r="G81">
        <v>60952000</v>
      </c>
      <c r="H81" s="3">
        <f>IF(E81=0,D81,F81/E81)</f>
        <v>15.995893750802002</v>
      </c>
      <c r="I81" t="str">
        <f>IF(G81&gt;0,"TAK","NIE")</f>
        <v>TAK</v>
      </c>
      <c r="J81" s="3">
        <f>IF(I81="TAK",G81*D81,0)</f>
        <v>977670080</v>
      </c>
      <c r="K81">
        <f>DAY(A81)</f>
        <v>21</v>
      </c>
    </row>
    <row r="82" spans="1:11" x14ac:dyDescent="0.25">
      <c r="A82" s="1">
        <v>42025</v>
      </c>
      <c r="B82" t="s">
        <v>167</v>
      </c>
      <c r="C82" t="s">
        <v>168</v>
      </c>
      <c r="D82" s="2">
        <v>17.649999999999999</v>
      </c>
      <c r="E82">
        <v>7037</v>
      </c>
      <c r="F82" s="2">
        <v>121350</v>
      </c>
      <c r="G82">
        <v>1050000</v>
      </c>
      <c r="H82" s="3">
        <f>IF(E82=0,D82,F82/E82)</f>
        <v>17.244564445076026</v>
      </c>
      <c r="I82" t="str">
        <f>IF(G82&gt;0,"TAK","NIE")</f>
        <v>TAK</v>
      </c>
      <c r="J82" s="3">
        <f>IF(I82="TAK",G82*D82,0)</f>
        <v>18532500</v>
      </c>
      <c r="K82">
        <f>DAY(A82)</f>
        <v>21</v>
      </c>
    </row>
    <row r="83" spans="1:11" x14ac:dyDescent="0.25">
      <c r="A83" s="1">
        <v>42025</v>
      </c>
      <c r="B83" t="s">
        <v>169</v>
      </c>
      <c r="C83" t="s">
        <v>170</v>
      </c>
      <c r="D83" s="2">
        <v>5.19</v>
      </c>
      <c r="E83">
        <v>0</v>
      </c>
      <c r="F83" s="2">
        <v>0</v>
      </c>
      <c r="G83">
        <v>4916000</v>
      </c>
      <c r="H83" s="3">
        <f>IF(E83=0,D83,F83/E83)</f>
        <v>5.19</v>
      </c>
      <c r="I83" t="str">
        <f>IF(G83&gt;0,"TAK","NIE")</f>
        <v>TAK</v>
      </c>
      <c r="J83" s="3">
        <f>IF(I83="TAK",G83*D83,0)</f>
        <v>25514040.000000004</v>
      </c>
      <c r="K83">
        <f>DAY(A83)</f>
        <v>21</v>
      </c>
    </row>
    <row r="84" spans="1:11" x14ac:dyDescent="0.25">
      <c r="A84" s="1">
        <v>42025</v>
      </c>
      <c r="B84" t="s">
        <v>171</v>
      </c>
      <c r="C84" t="s">
        <v>172</v>
      </c>
      <c r="D84" s="2">
        <v>89.56</v>
      </c>
      <c r="E84">
        <v>41034</v>
      </c>
      <c r="F84" s="2">
        <v>3759570</v>
      </c>
      <c r="G84">
        <v>22240000</v>
      </c>
      <c r="H84" s="3">
        <f>IF(E84=0,D84,F84/E84)</f>
        <v>91.620851001608429</v>
      </c>
      <c r="I84" t="str">
        <f>IF(G84&gt;0,"TAK","NIE")</f>
        <v>TAK</v>
      </c>
      <c r="J84" s="3">
        <f>IF(I84="TAK",G84*D84,0)</f>
        <v>1991814400</v>
      </c>
      <c r="K84">
        <f>DAY(A84)</f>
        <v>21</v>
      </c>
    </row>
    <row r="85" spans="1:11" x14ac:dyDescent="0.25">
      <c r="A85" s="1">
        <v>42025</v>
      </c>
      <c r="B85" t="s">
        <v>173</v>
      </c>
      <c r="C85" t="s">
        <v>174</v>
      </c>
      <c r="D85" s="2">
        <v>1.05</v>
      </c>
      <c r="E85">
        <v>5951</v>
      </c>
      <c r="F85" s="2">
        <v>6150</v>
      </c>
      <c r="G85">
        <v>10109000</v>
      </c>
      <c r="H85" s="3">
        <f>IF(E85=0,D85,F85/E85)</f>
        <v>1.0334397580238615</v>
      </c>
      <c r="I85" t="str">
        <f>IF(G85&gt;0,"TAK","NIE")</f>
        <v>TAK</v>
      </c>
      <c r="J85" s="3">
        <f>IF(I85="TAK",G85*D85,0)</f>
        <v>10614450</v>
      </c>
      <c r="K85">
        <f>DAY(A85)</f>
        <v>21</v>
      </c>
    </row>
    <row r="86" spans="1:11" x14ac:dyDescent="0.25">
      <c r="A86" s="1">
        <v>42025</v>
      </c>
      <c r="B86" t="s">
        <v>175</v>
      </c>
      <c r="C86" t="s">
        <v>176</v>
      </c>
      <c r="D86" s="2">
        <v>46.8</v>
      </c>
      <c r="E86">
        <v>44783</v>
      </c>
      <c r="F86" s="2">
        <v>2077850</v>
      </c>
      <c r="G86">
        <v>25747000</v>
      </c>
      <c r="H86" s="3">
        <f>IF(E86=0,D86,F86/E86)</f>
        <v>46.398186811959896</v>
      </c>
      <c r="I86" t="str">
        <f>IF(G86&gt;0,"TAK","NIE")</f>
        <v>TAK</v>
      </c>
      <c r="J86" s="3">
        <f>IF(I86="TAK",G86*D86,0)</f>
        <v>1204959600</v>
      </c>
      <c r="K86">
        <f>DAY(A86)</f>
        <v>21</v>
      </c>
    </row>
    <row r="87" spans="1:11" x14ac:dyDescent="0.25">
      <c r="A87" s="1">
        <v>42025</v>
      </c>
      <c r="B87" t="s">
        <v>177</v>
      </c>
      <c r="C87" t="s">
        <v>178</v>
      </c>
      <c r="D87" s="2">
        <v>8.02</v>
      </c>
      <c r="E87">
        <v>14842</v>
      </c>
      <c r="F87" s="2">
        <v>119410</v>
      </c>
      <c r="G87">
        <v>7558000</v>
      </c>
      <c r="H87" s="3">
        <f>IF(E87=0,D87,F87/E87)</f>
        <v>8.0454116695863096</v>
      </c>
      <c r="I87" t="str">
        <f>IF(G87&gt;0,"TAK","NIE")</f>
        <v>TAK</v>
      </c>
      <c r="J87" s="3">
        <f>IF(I87="TAK",G87*D87,0)</f>
        <v>60615160</v>
      </c>
      <c r="K87">
        <f>DAY(A87)</f>
        <v>21</v>
      </c>
    </row>
    <row r="88" spans="1:11" x14ac:dyDescent="0.25">
      <c r="A88" s="1">
        <v>42025</v>
      </c>
      <c r="B88" t="s">
        <v>179</v>
      </c>
      <c r="C88" t="s">
        <v>180</v>
      </c>
      <c r="D88" s="2">
        <v>8.25</v>
      </c>
      <c r="E88">
        <v>2706</v>
      </c>
      <c r="F88" s="2">
        <v>22130</v>
      </c>
      <c r="G88">
        <v>3648000</v>
      </c>
      <c r="H88" s="3">
        <f>IF(E88=0,D88,F88/E88)</f>
        <v>8.1781226903178119</v>
      </c>
      <c r="I88" t="str">
        <f>IF(G88&gt;0,"TAK","NIE")</f>
        <v>TAK</v>
      </c>
      <c r="J88" s="3">
        <f>IF(I88="TAK",G88*D88,0)</f>
        <v>30096000</v>
      </c>
      <c r="K88">
        <f>DAY(A88)</f>
        <v>21</v>
      </c>
    </row>
    <row r="89" spans="1:11" x14ac:dyDescent="0.25">
      <c r="A89" s="1">
        <v>42025</v>
      </c>
      <c r="B89" t="s">
        <v>181</v>
      </c>
      <c r="C89" t="s">
        <v>182</v>
      </c>
      <c r="D89" s="2">
        <v>0.7</v>
      </c>
      <c r="E89">
        <v>2550</v>
      </c>
      <c r="F89" s="2">
        <v>1770</v>
      </c>
      <c r="G89">
        <v>11252000</v>
      </c>
      <c r="H89" s="3">
        <f>IF(E89=0,D89,F89/E89)</f>
        <v>0.69411764705882351</v>
      </c>
      <c r="I89" t="str">
        <f>IF(G89&gt;0,"TAK","NIE")</f>
        <v>TAK</v>
      </c>
      <c r="J89" s="3">
        <f>IF(I89="TAK",G89*D89,0)</f>
        <v>7876399.9999999991</v>
      </c>
      <c r="K89">
        <f>DAY(A89)</f>
        <v>21</v>
      </c>
    </row>
    <row r="90" spans="1:11" x14ac:dyDescent="0.25">
      <c r="A90" s="1">
        <v>42025</v>
      </c>
      <c r="B90" t="s">
        <v>183</v>
      </c>
      <c r="C90" t="s">
        <v>184</v>
      </c>
      <c r="D90" s="2">
        <v>1.37</v>
      </c>
      <c r="E90">
        <v>2286</v>
      </c>
      <c r="F90" s="2">
        <v>3090</v>
      </c>
      <c r="G90">
        <v>22530000</v>
      </c>
      <c r="H90" s="3">
        <f>IF(E90=0,D90,F90/E90)</f>
        <v>1.3517060367454068</v>
      </c>
      <c r="I90" t="str">
        <f>IF(G90&gt;0,"TAK","NIE")</f>
        <v>TAK</v>
      </c>
      <c r="J90" s="3">
        <f>IF(I90="TAK",G90*D90,0)</f>
        <v>30866100.000000004</v>
      </c>
      <c r="K90">
        <f>DAY(A90)</f>
        <v>21</v>
      </c>
    </row>
    <row r="91" spans="1:11" x14ac:dyDescent="0.25">
      <c r="A91" s="1">
        <v>42025</v>
      </c>
      <c r="B91" t="s">
        <v>185</v>
      </c>
      <c r="C91" t="s">
        <v>186</v>
      </c>
      <c r="D91" s="2">
        <v>3.56</v>
      </c>
      <c r="E91">
        <v>16224</v>
      </c>
      <c r="F91" s="2">
        <v>58220</v>
      </c>
      <c r="G91">
        <v>48753000</v>
      </c>
      <c r="H91" s="3">
        <f>IF(E91=0,D91,F91/E91)</f>
        <v>3.5885108481262327</v>
      </c>
      <c r="I91" t="str">
        <f>IF(G91&gt;0,"TAK","NIE")</f>
        <v>TAK</v>
      </c>
      <c r="J91" s="3">
        <f>IF(I91="TAK",G91*D91,0)</f>
        <v>173560680</v>
      </c>
      <c r="K91">
        <f>DAY(A91)</f>
        <v>21</v>
      </c>
    </row>
    <row r="92" spans="1:11" x14ac:dyDescent="0.25">
      <c r="A92" s="1">
        <v>42025</v>
      </c>
      <c r="B92" t="s">
        <v>187</v>
      </c>
      <c r="C92" t="s">
        <v>188</v>
      </c>
      <c r="D92" s="2">
        <v>103.2</v>
      </c>
      <c r="E92">
        <v>344</v>
      </c>
      <c r="F92" s="2">
        <v>35510</v>
      </c>
      <c r="G92">
        <v>4610000</v>
      </c>
      <c r="H92" s="3">
        <f>IF(E92=0,D92,F92/E92)</f>
        <v>103.22674418604652</v>
      </c>
      <c r="I92" t="str">
        <f>IF(G92&gt;0,"TAK","NIE")</f>
        <v>TAK</v>
      </c>
      <c r="J92" s="3">
        <f>IF(I92="TAK",G92*D92,0)</f>
        <v>475752000</v>
      </c>
      <c r="K92">
        <f>DAY(A92)</f>
        <v>21</v>
      </c>
    </row>
    <row r="93" spans="1:11" x14ac:dyDescent="0.25">
      <c r="A93" s="1">
        <v>42025</v>
      </c>
      <c r="B93" t="s">
        <v>189</v>
      </c>
      <c r="C93" t="s">
        <v>190</v>
      </c>
      <c r="D93" s="2">
        <v>53.49</v>
      </c>
      <c r="E93">
        <v>730</v>
      </c>
      <c r="F93" s="2">
        <v>39030</v>
      </c>
      <c r="G93">
        <v>4122000</v>
      </c>
      <c r="H93" s="3">
        <f>IF(E93=0,D93,F93/E93)</f>
        <v>53.465753424657535</v>
      </c>
      <c r="I93" t="str">
        <f>IF(G93&gt;0,"TAK","NIE")</f>
        <v>TAK</v>
      </c>
      <c r="J93" s="3">
        <f>IF(I93="TAK",G93*D93,0)</f>
        <v>220485780</v>
      </c>
      <c r="K93">
        <f>DAY(A93)</f>
        <v>21</v>
      </c>
    </row>
    <row r="94" spans="1:11" x14ac:dyDescent="0.25">
      <c r="A94" s="1">
        <v>42025</v>
      </c>
      <c r="B94" t="s">
        <v>191</v>
      </c>
      <c r="C94" t="s">
        <v>192</v>
      </c>
      <c r="D94" s="2">
        <v>20.52</v>
      </c>
      <c r="E94">
        <v>0</v>
      </c>
      <c r="F94" s="2">
        <v>0</v>
      </c>
      <c r="G94">
        <v>1091000</v>
      </c>
      <c r="H94" s="3">
        <f>IF(E94=0,D94,F94/E94)</f>
        <v>20.52</v>
      </c>
      <c r="I94" t="str">
        <f>IF(G94&gt;0,"TAK","NIE")</f>
        <v>TAK</v>
      </c>
      <c r="J94" s="3">
        <f>IF(I94="TAK",G94*D94,0)</f>
        <v>22387320</v>
      </c>
      <c r="K94">
        <f>DAY(A94)</f>
        <v>21</v>
      </c>
    </row>
    <row r="95" spans="1:11" x14ac:dyDescent="0.25">
      <c r="A95" s="1">
        <v>42025</v>
      </c>
      <c r="B95" t="s">
        <v>193</v>
      </c>
      <c r="C95" t="s">
        <v>194</v>
      </c>
      <c r="D95" s="2">
        <v>3.11</v>
      </c>
      <c r="E95">
        <v>109064</v>
      </c>
      <c r="F95" s="2">
        <v>336460</v>
      </c>
      <c r="G95">
        <v>20455000</v>
      </c>
      <c r="H95" s="3">
        <f>IF(E95=0,D95,F95/E95)</f>
        <v>3.0849776278148608</v>
      </c>
      <c r="I95" t="str">
        <f>IF(G95&gt;0,"TAK","NIE")</f>
        <v>TAK</v>
      </c>
      <c r="J95" s="3">
        <f>IF(I95="TAK",G95*D95,0)</f>
        <v>63615050</v>
      </c>
      <c r="K95">
        <f>DAY(A95)</f>
        <v>21</v>
      </c>
    </row>
    <row r="96" spans="1:11" x14ac:dyDescent="0.25">
      <c r="A96" s="1">
        <v>42025</v>
      </c>
      <c r="B96" t="s">
        <v>195</v>
      </c>
      <c r="C96" t="s">
        <v>196</v>
      </c>
      <c r="D96" s="2">
        <v>4.1500000000000004</v>
      </c>
      <c r="E96">
        <v>62251</v>
      </c>
      <c r="F96" s="2">
        <v>249040</v>
      </c>
      <c r="G96">
        <v>26984000</v>
      </c>
      <c r="H96" s="3">
        <f>IF(E96=0,D96,F96/E96)</f>
        <v>4.000578303962989</v>
      </c>
      <c r="I96" t="str">
        <f>IF(G96&gt;0,"TAK","NIE")</f>
        <v>TAK</v>
      </c>
      <c r="J96" s="3">
        <f>IF(I96="TAK",G96*D96,0)</f>
        <v>111983600.00000001</v>
      </c>
      <c r="K96">
        <f>DAY(A96)</f>
        <v>21</v>
      </c>
    </row>
    <row r="97" spans="1:11" x14ac:dyDescent="0.25">
      <c r="A97" s="1">
        <v>42025</v>
      </c>
      <c r="B97" t="s">
        <v>197</v>
      </c>
      <c r="C97" t="s">
        <v>198</v>
      </c>
      <c r="D97" s="2">
        <v>4.4000000000000004</v>
      </c>
      <c r="E97">
        <v>0</v>
      </c>
      <c r="F97" s="2">
        <v>0</v>
      </c>
      <c r="G97">
        <v>0</v>
      </c>
      <c r="H97" s="3">
        <f>IF(E97=0,D97,F97/E97)</f>
        <v>4.4000000000000004</v>
      </c>
      <c r="I97" t="str">
        <f>IF(G97&gt;0,"TAK","NIE")</f>
        <v>NIE</v>
      </c>
      <c r="J97" s="3">
        <f>IF(I97="TAK",G97*D97,0)</f>
        <v>0</v>
      </c>
      <c r="K97">
        <f>DAY(A97)</f>
        <v>21</v>
      </c>
    </row>
    <row r="98" spans="1:11" x14ac:dyDescent="0.25">
      <c r="A98" s="1">
        <v>42025</v>
      </c>
      <c r="B98" t="s">
        <v>199</v>
      </c>
      <c r="C98" t="s">
        <v>200</v>
      </c>
      <c r="D98" s="2">
        <v>22.98</v>
      </c>
      <c r="E98">
        <v>304471</v>
      </c>
      <c r="F98" s="2">
        <v>6877610</v>
      </c>
      <c r="G98">
        <v>214367000</v>
      </c>
      <c r="H98" s="3">
        <f>IF(E98=0,D98,F98/E98)</f>
        <v>22.588719451113572</v>
      </c>
      <c r="I98" t="str">
        <f>IF(G98&gt;0,"TAK","NIE")</f>
        <v>TAK</v>
      </c>
      <c r="J98" s="3">
        <f>IF(I98="TAK",G98*D98,0)</f>
        <v>4926153660</v>
      </c>
      <c r="K98">
        <f>DAY(A98)</f>
        <v>21</v>
      </c>
    </row>
    <row r="99" spans="1:11" x14ac:dyDescent="0.25">
      <c r="A99" s="1">
        <v>42025</v>
      </c>
      <c r="B99" t="s">
        <v>201</v>
      </c>
      <c r="C99" t="s">
        <v>202</v>
      </c>
      <c r="D99" s="2">
        <v>2.2000000000000002</v>
      </c>
      <c r="E99">
        <v>105215</v>
      </c>
      <c r="F99" s="2">
        <v>235860</v>
      </c>
      <c r="G99">
        <v>0</v>
      </c>
      <c r="H99" s="3">
        <f>IF(E99=0,D99,F99/E99)</f>
        <v>2.2416955757258945</v>
      </c>
      <c r="I99" t="str">
        <f>IF(G99&gt;0,"TAK","NIE")</f>
        <v>NIE</v>
      </c>
      <c r="J99" s="3">
        <f>IF(I99="TAK",G99*D99,0)</f>
        <v>0</v>
      </c>
      <c r="K99">
        <f>DAY(A99)</f>
        <v>21</v>
      </c>
    </row>
    <row r="100" spans="1:11" x14ac:dyDescent="0.25">
      <c r="A100" s="1">
        <v>42025</v>
      </c>
      <c r="B100" t="s">
        <v>203</v>
      </c>
      <c r="C100" t="s">
        <v>204</v>
      </c>
      <c r="D100" s="2">
        <v>89.75</v>
      </c>
      <c r="E100">
        <v>18</v>
      </c>
      <c r="F100" s="2">
        <v>1600</v>
      </c>
      <c r="G100">
        <v>2567000</v>
      </c>
      <c r="H100" s="3">
        <f>IF(E100=0,D100,F100/E100)</f>
        <v>88.888888888888886</v>
      </c>
      <c r="I100" t="str">
        <f>IF(G100&gt;0,"TAK","NIE")</f>
        <v>TAK</v>
      </c>
      <c r="J100" s="3">
        <f>IF(I100="TAK",G100*D100,0)</f>
        <v>230388250</v>
      </c>
      <c r="K100">
        <f>DAY(A100)</f>
        <v>21</v>
      </c>
    </row>
    <row r="101" spans="1:11" x14ac:dyDescent="0.25">
      <c r="A101" s="1">
        <v>42025</v>
      </c>
      <c r="B101" t="s">
        <v>205</v>
      </c>
      <c r="C101" t="s">
        <v>206</v>
      </c>
      <c r="D101" s="2">
        <v>6.25</v>
      </c>
      <c r="E101">
        <v>3480</v>
      </c>
      <c r="F101" s="2">
        <v>21940</v>
      </c>
      <c r="G101">
        <v>8556000</v>
      </c>
      <c r="H101" s="3">
        <f>IF(E101=0,D101,F101/E101)</f>
        <v>6.304597701149425</v>
      </c>
      <c r="I101" t="str">
        <f>IF(G101&gt;0,"TAK","NIE")</f>
        <v>TAK</v>
      </c>
      <c r="J101" s="3">
        <f>IF(I101="TAK",G101*D101,0)</f>
        <v>53475000</v>
      </c>
      <c r="K101">
        <f>DAY(A101)</f>
        <v>21</v>
      </c>
    </row>
    <row r="102" spans="1:11" x14ac:dyDescent="0.25">
      <c r="A102" s="1">
        <v>42025</v>
      </c>
      <c r="B102" t="s">
        <v>207</v>
      </c>
      <c r="C102" t="s">
        <v>208</v>
      </c>
      <c r="D102" s="2">
        <v>4.8899999999999997</v>
      </c>
      <c r="E102">
        <v>0</v>
      </c>
      <c r="F102" s="2">
        <v>0</v>
      </c>
      <c r="G102">
        <v>2659000</v>
      </c>
      <c r="H102" s="3">
        <f>IF(E102=0,D102,F102/E102)</f>
        <v>4.8899999999999997</v>
      </c>
      <c r="I102" t="str">
        <f>IF(G102&gt;0,"TAK","NIE")</f>
        <v>TAK</v>
      </c>
      <c r="J102" s="3">
        <f>IF(I102="TAK",G102*D102,0)</f>
        <v>13002510</v>
      </c>
      <c r="K102">
        <f>DAY(A102)</f>
        <v>21</v>
      </c>
    </row>
    <row r="103" spans="1:11" x14ac:dyDescent="0.25">
      <c r="A103" s="1">
        <v>42025</v>
      </c>
      <c r="B103" t="s">
        <v>209</v>
      </c>
      <c r="C103" t="s">
        <v>210</v>
      </c>
      <c r="D103" s="2">
        <v>6.28</v>
      </c>
      <c r="E103">
        <v>4981</v>
      </c>
      <c r="F103" s="2">
        <v>31050</v>
      </c>
      <c r="G103">
        <v>0</v>
      </c>
      <c r="H103" s="3">
        <f>IF(E103=0,D103,F103/E103)</f>
        <v>6.2336880144549287</v>
      </c>
      <c r="I103" t="str">
        <f>IF(G103&gt;0,"TAK","NIE")</f>
        <v>NIE</v>
      </c>
      <c r="J103" s="3">
        <f>IF(I103="TAK",G103*D103,0)</f>
        <v>0</v>
      </c>
      <c r="K103">
        <f>DAY(A103)</f>
        <v>21</v>
      </c>
    </row>
    <row r="104" spans="1:11" x14ac:dyDescent="0.25">
      <c r="A104" s="1">
        <v>42025</v>
      </c>
      <c r="B104" t="s">
        <v>211</v>
      </c>
      <c r="C104" t="s">
        <v>212</v>
      </c>
      <c r="D104" s="2">
        <v>0.72</v>
      </c>
      <c r="E104">
        <v>20924</v>
      </c>
      <c r="F104" s="2">
        <v>14920</v>
      </c>
      <c r="G104">
        <v>8257000</v>
      </c>
      <c r="H104" s="3">
        <f>IF(E104=0,D104,F104/E104)</f>
        <v>0.71305677690690117</v>
      </c>
      <c r="I104" t="str">
        <f>IF(G104&gt;0,"TAK","NIE")</f>
        <v>TAK</v>
      </c>
      <c r="J104" s="3">
        <f>IF(I104="TAK",G104*D104,0)</f>
        <v>5945040</v>
      </c>
      <c r="K104">
        <f>DAY(A104)</f>
        <v>21</v>
      </c>
    </row>
    <row r="105" spans="1:11" x14ac:dyDescent="0.25">
      <c r="A105" s="1">
        <v>42025</v>
      </c>
      <c r="B105" t="s">
        <v>213</v>
      </c>
      <c r="C105" t="s">
        <v>214</v>
      </c>
      <c r="D105" s="2">
        <v>48.1</v>
      </c>
      <c r="E105">
        <v>479</v>
      </c>
      <c r="F105" s="2">
        <v>22930</v>
      </c>
      <c r="G105">
        <v>7229000</v>
      </c>
      <c r="H105" s="3">
        <f>IF(E105=0,D105,F105/E105)</f>
        <v>47.870563674321502</v>
      </c>
      <c r="I105" t="str">
        <f>IF(G105&gt;0,"TAK","NIE")</f>
        <v>TAK</v>
      </c>
      <c r="J105" s="3">
        <f>IF(I105="TAK",G105*D105,0)</f>
        <v>347714900</v>
      </c>
      <c r="K105">
        <f>DAY(A105)</f>
        <v>21</v>
      </c>
    </row>
    <row r="106" spans="1:11" x14ac:dyDescent="0.25">
      <c r="A106" s="1">
        <v>42025</v>
      </c>
      <c r="B106" t="s">
        <v>215</v>
      </c>
      <c r="C106" t="s">
        <v>216</v>
      </c>
      <c r="D106" s="2">
        <v>2.8</v>
      </c>
      <c r="E106">
        <v>957</v>
      </c>
      <c r="F106" s="2">
        <v>2730</v>
      </c>
      <c r="G106">
        <v>0</v>
      </c>
      <c r="H106" s="3">
        <f>IF(E106=0,D106,F106/E106)</f>
        <v>2.8526645768025078</v>
      </c>
      <c r="I106" t="str">
        <f>IF(G106&gt;0,"TAK","NIE")</f>
        <v>NIE</v>
      </c>
      <c r="J106" s="3">
        <f>IF(I106="TAK",G106*D106,0)</f>
        <v>0</v>
      </c>
      <c r="K106">
        <f>DAY(A106)</f>
        <v>21</v>
      </c>
    </row>
    <row r="107" spans="1:11" x14ac:dyDescent="0.25">
      <c r="A107" s="1">
        <v>42025</v>
      </c>
      <c r="B107" t="s">
        <v>217</v>
      </c>
      <c r="C107" t="s">
        <v>218</v>
      </c>
      <c r="D107" s="2">
        <v>0.21</v>
      </c>
      <c r="E107">
        <v>18222</v>
      </c>
      <c r="F107" s="2">
        <v>3830</v>
      </c>
      <c r="G107">
        <v>0</v>
      </c>
      <c r="H107" s="3">
        <f>IF(E107=0,D107,F107/E107)</f>
        <v>0.21018549006695203</v>
      </c>
      <c r="I107" t="str">
        <f>IF(G107&gt;0,"TAK","NIE")</f>
        <v>NIE</v>
      </c>
      <c r="J107" s="3">
        <f>IF(I107="TAK",G107*D107,0)</f>
        <v>0</v>
      </c>
      <c r="K107">
        <f>DAY(A107)</f>
        <v>21</v>
      </c>
    </row>
    <row r="108" spans="1:11" x14ac:dyDescent="0.25">
      <c r="A108" s="1">
        <v>42025</v>
      </c>
      <c r="B108" t="s">
        <v>219</v>
      </c>
      <c r="C108" t="s">
        <v>220</v>
      </c>
      <c r="D108" s="2">
        <v>1.82</v>
      </c>
      <c r="E108">
        <v>700</v>
      </c>
      <c r="F108" s="2">
        <v>1270</v>
      </c>
      <c r="G108">
        <v>0</v>
      </c>
      <c r="H108" s="3">
        <f>IF(E108=0,D108,F108/E108)</f>
        <v>1.8142857142857143</v>
      </c>
      <c r="I108" t="str">
        <f>IF(G108&gt;0,"TAK","NIE")</f>
        <v>NIE</v>
      </c>
      <c r="J108" s="3">
        <f>IF(I108="TAK",G108*D108,0)</f>
        <v>0</v>
      </c>
      <c r="K108">
        <f>DAY(A108)</f>
        <v>21</v>
      </c>
    </row>
    <row r="109" spans="1:11" x14ac:dyDescent="0.25">
      <c r="A109" s="1">
        <v>42025</v>
      </c>
      <c r="B109" t="s">
        <v>221</v>
      </c>
      <c r="C109" t="s">
        <v>222</v>
      </c>
      <c r="D109" s="2">
        <v>3.35</v>
      </c>
      <c r="E109">
        <v>2769</v>
      </c>
      <c r="F109" s="2">
        <v>9270</v>
      </c>
      <c r="G109">
        <v>3196000</v>
      </c>
      <c r="H109" s="3">
        <f>IF(E109=0,D109,F109/E109)</f>
        <v>3.3477789815817984</v>
      </c>
      <c r="I109" t="str">
        <f>IF(G109&gt;0,"TAK","NIE")</f>
        <v>TAK</v>
      </c>
      <c r="J109" s="3">
        <f>IF(I109="TAK",G109*D109,0)</f>
        <v>10706600</v>
      </c>
      <c r="K109">
        <f>DAY(A109)</f>
        <v>21</v>
      </c>
    </row>
    <row r="110" spans="1:11" x14ac:dyDescent="0.25">
      <c r="A110" s="1">
        <v>42025</v>
      </c>
      <c r="B110" t="s">
        <v>223</v>
      </c>
      <c r="C110" t="s">
        <v>224</v>
      </c>
      <c r="D110" s="2">
        <v>0.28000000000000003</v>
      </c>
      <c r="E110">
        <v>37863</v>
      </c>
      <c r="F110" s="2">
        <v>10600</v>
      </c>
      <c r="G110">
        <v>13003000</v>
      </c>
      <c r="H110" s="3">
        <f>IF(E110=0,D110,F110/E110)</f>
        <v>0.27995668594670259</v>
      </c>
      <c r="I110" t="str">
        <f>IF(G110&gt;0,"TAK","NIE")</f>
        <v>TAK</v>
      </c>
      <c r="J110" s="3">
        <f>IF(I110="TAK",G110*D110,0)</f>
        <v>3640840.0000000005</v>
      </c>
      <c r="K110">
        <f>DAY(A110)</f>
        <v>21</v>
      </c>
    </row>
    <row r="111" spans="1:11" x14ac:dyDescent="0.25">
      <c r="A111" s="1">
        <v>42025</v>
      </c>
      <c r="B111" t="s">
        <v>225</v>
      </c>
      <c r="C111" t="s">
        <v>226</v>
      </c>
      <c r="D111" s="2">
        <v>3.97</v>
      </c>
      <c r="E111">
        <v>6</v>
      </c>
      <c r="F111" s="2">
        <v>20</v>
      </c>
      <c r="G111">
        <v>0</v>
      </c>
      <c r="H111" s="3">
        <f>IF(E111=0,D111,F111/E111)</f>
        <v>3.3333333333333335</v>
      </c>
      <c r="I111" t="str">
        <f>IF(G111&gt;0,"TAK","NIE")</f>
        <v>NIE</v>
      </c>
      <c r="J111" s="3">
        <f>IF(I111="TAK",G111*D111,0)</f>
        <v>0</v>
      </c>
      <c r="K111">
        <f>DAY(A111)</f>
        <v>21</v>
      </c>
    </row>
    <row r="112" spans="1:11" x14ac:dyDescent="0.25">
      <c r="A112" s="1">
        <v>42025</v>
      </c>
      <c r="B112" t="s">
        <v>227</v>
      </c>
      <c r="C112" t="s">
        <v>228</v>
      </c>
      <c r="D112" s="2">
        <v>7.25</v>
      </c>
      <c r="E112">
        <v>26816</v>
      </c>
      <c r="F112" s="2">
        <v>193120</v>
      </c>
      <c r="G112">
        <v>17743000</v>
      </c>
      <c r="H112" s="3">
        <f>IF(E112=0,D112,F112/E112)</f>
        <v>7.2016706443914078</v>
      </c>
      <c r="I112" t="str">
        <f>IF(G112&gt;0,"TAK","NIE")</f>
        <v>TAK</v>
      </c>
      <c r="J112" s="3">
        <f>IF(I112="TAK",G112*D112,0)</f>
        <v>128636750</v>
      </c>
      <c r="K112">
        <f>DAY(A112)</f>
        <v>21</v>
      </c>
    </row>
    <row r="113" spans="1:11" x14ac:dyDescent="0.25">
      <c r="A113" s="1">
        <v>42025</v>
      </c>
      <c r="B113" t="s">
        <v>229</v>
      </c>
      <c r="C113" t="s">
        <v>230</v>
      </c>
      <c r="D113" s="2">
        <v>1.92</v>
      </c>
      <c r="E113">
        <v>843176</v>
      </c>
      <c r="F113" s="2">
        <v>1616080</v>
      </c>
      <c r="G113">
        <v>45748000</v>
      </c>
      <c r="H113" s="3">
        <f>IF(E113=0,D113,F113/E113)</f>
        <v>1.9166579693919181</v>
      </c>
      <c r="I113" t="str">
        <f>IF(G113&gt;0,"TAK","NIE")</f>
        <v>TAK</v>
      </c>
      <c r="J113" s="3">
        <f>IF(I113="TAK",G113*D113,0)</f>
        <v>87836160</v>
      </c>
      <c r="K113">
        <f>DAY(A113)</f>
        <v>21</v>
      </c>
    </row>
    <row r="114" spans="1:11" x14ac:dyDescent="0.25">
      <c r="A114" s="1">
        <v>42025</v>
      </c>
      <c r="B114" t="s">
        <v>231</v>
      </c>
      <c r="C114" t="s">
        <v>232</v>
      </c>
      <c r="D114" s="2">
        <v>1.66</v>
      </c>
      <c r="E114">
        <v>1028</v>
      </c>
      <c r="F114" s="2">
        <v>1660</v>
      </c>
      <c r="G114">
        <v>0</v>
      </c>
      <c r="H114" s="3">
        <f>IF(E114=0,D114,F114/E114)</f>
        <v>1.6147859922178989</v>
      </c>
      <c r="I114" t="str">
        <f>IF(G114&gt;0,"TAK","NIE")</f>
        <v>NIE</v>
      </c>
      <c r="J114" s="3">
        <f>IF(I114="TAK",G114*D114,0)</f>
        <v>0</v>
      </c>
      <c r="K114">
        <f>DAY(A114)</f>
        <v>21</v>
      </c>
    </row>
    <row r="115" spans="1:11" x14ac:dyDescent="0.25">
      <c r="A115" s="1">
        <v>42025</v>
      </c>
      <c r="B115" t="s">
        <v>233</v>
      </c>
      <c r="C115" t="s">
        <v>234</v>
      </c>
      <c r="D115" s="2">
        <v>6.5</v>
      </c>
      <c r="E115">
        <v>1007967</v>
      </c>
      <c r="F115" s="2">
        <v>6458040</v>
      </c>
      <c r="G115">
        <v>223328000</v>
      </c>
      <c r="H115" s="3">
        <f>IF(E115=0,D115,F115/E115)</f>
        <v>6.4069954671135063</v>
      </c>
      <c r="I115" t="str">
        <f>IF(G115&gt;0,"TAK","NIE")</f>
        <v>TAK</v>
      </c>
      <c r="J115" s="3">
        <f>IF(I115="TAK",G115*D115,0)</f>
        <v>1451632000</v>
      </c>
      <c r="K115">
        <f>DAY(A115)</f>
        <v>21</v>
      </c>
    </row>
    <row r="116" spans="1:11" x14ac:dyDescent="0.25">
      <c r="A116" s="1">
        <v>42025</v>
      </c>
      <c r="B116" t="s">
        <v>235</v>
      </c>
      <c r="C116" t="s">
        <v>236</v>
      </c>
      <c r="D116" s="2">
        <v>2.2400000000000002</v>
      </c>
      <c r="E116">
        <v>154</v>
      </c>
      <c r="F116" s="2">
        <v>340</v>
      </c>
      <c r="G116">
        <v>2588000</v>
      </c>
      <c r="H116" s="3">
        <f>IF(E116=0,D116,F116/E116)</f>
        <v>2.2077922077922079</v>
      </c>
      <c r="I116" t="str">
        <f>IF(G116&gt;0,"TAK","NIE")</f>
        <v>TAK</v>
      </c>
      <c r="J116" s="3">
        <f>IF(I116="TAK",G116*D116,0)</f>
        <v>5797120.0000000009</v>
      </c>
      <c r="K116">
        <f>DAY(A116)</f>
        <v>21</v>
      </c>
    </row>
    <row r="117" spans="1:11" x14ac:dyDescent="0.25">
      <c r="A117" s="1">
        <v>42025</v>
      </c>
      <c r="B117" t="s">
        <v>237</v>
      </c>
      <c r="C117" t="s">
        <v>238</v>
      </c>
      <c r="D117" s="2">
        <v>15</v>
      </c>
      <c r="E117">
        <v>634</v>
      </c>
      <c r="F117" s="2">
        <v>9510</v>
      </c>
      <c r="G117">
        <v>1039000</v>
      </c>
      <c r="H117" s="3">
        <f>IF(E117=0,D117,F117/E117)</f>
        <v>15</v>
      </c>
      <c r="I117" t="str">
        <f>IF(G117&gt;0,"TAK","NIE")</f>
        <v>TAK</v>
      </c>
      <c r="J117" s="3">
        <f>IF(I117="TAK",G117*D117,0)</f>
        <v>15585000</v>
      </c>
      <c r="K117">
        <f>DAY(A117)</f>
        <v>21</v>
      </c>
    </row>
    <row r="118" spans="1:11" x14ac:dyDescent="0.25">
      <c r="A118" s="1">
        <v>42025</v>
      </c>
      <c r="B118" t="s">
        <v>239</v>
      </c>
      <c r="C118" t="s">
        <v>240</v>
      </c>
      <c r="D118" s="2">
        <v>0.17</v>
      </c>
      <c r="E118">
        <v>27427</v>
      </c>
      <c r="F118" s="2">
        <v>4500</v>
      </c>
      <c r="G118">
        <v>0</v>
      </c>
      <c r="H118" s="3">
        <f>IF(E118=0,D118,F118/E118)</f>
        <v>0.16407189995260146</v>
      </c>
      <c r="I118" t="str">
        <f>IF(G118&gt;0,"TAK","NIE")</f>
        <v>NIE</v>
      </c>
      <c r="J118" s="3">
        <f>IF(I118="TAK",G118*D118,0)</f>
        <v>0</v>
      </c>
      <c r="K118">
        <f>DAY(A118)</f>
        <v>21</v>
      </c>
    </row>
    <row r="119" spans="1:11" x14ac:dyDescent="0.25">
      <c r="A119" s="1">
        <v>42025</v>
      </c>
      <c r="B119" t="s">
        <v>241</v>
      </c>
      <c r="C119" t="s">
        <v>242</v>
      </c>
      <c r="D119" s="2">
        <v>0.28000000000000003</v>
      </c>
      <c r="E119">
        <v>19097</v>
      </c>
      <c r="F119" s="2">
        <v>5390</v>
      </c>
      <c r="G119">
        <v>0</v>
      </c>
      <c r="H119" s="3">
        <f>IF(E119=0,D119,F119/E119)</f>
        <v>0.28224328428548989</v>
      </c>
      <c r="I119" t="str">
        <f>IF(G119&gt;0,"TAK","NIE")</f>
        <v>NIE</v>
      </c>
      <c r="J119" s="3">
        <f>IF(I119="TAK",G119*D119,0)</f>
        <v>0</v>
      </c>
      <c r="K119">
        <f>DAY(A119)</f>
        <v>21</v>
      </c>
    </row>
    <row r="120" spans="1:11" x14ac:dyDescent="0.25">
      <c r="A120" s="1">
        <v>42025</v>
      </c>
      <c r="B120" t="s">
        <v>243</v>
      </c>
      <c r="C120" t="s">
        <v>244</v>
      </c>
      <c r="D120" s="2">
        <v>26.86</v>
      </c>
      <c r="E120">
        <v>98677</v>
      </c>
      <c r="F120" s="2">
        <v>2336380</v>
      </c>
      <c r="G120">
        <v>7837000</v>
      </c>
      <c r="H120" s="3">
        <f>IF(E120=0,D120,F120/E120)</f>
        <v>23.677047336258703</v>
      </c>
      <c r="I120" t="str">
        <f>IF(G120&gt;0,"TAK","NIE")</f>
        <v>TAK</v>
      </c>
      <c r="J120" s="3">
        <f>IF(I120="TAK",G120*D120,0)</f>
        <v>210501820</v>
      </c>
      <c r="K120">
        <f>DAY(A120)</f>
        <v>21</v>
      </c>
    </row>
    <row r="121" spans="1:11" x14ac:dyDescent="0.25">
      <c r="A121" s="1">
        <v>42025</v>
      </c>
      <c r="B121" t="s">
        <v>245</v>
      </c>
      <c r="C121" t="s">
        <v>246</v>
      </c>
      <c r="D121" s="2">
        <v>81</v>
      </c>
      <c r="E121">
        <v>2556</v>
      </c>
      <c r="F121" s="2">
        <v>207120</v>
      </c>
      <c r="G121">
        <v>4747000</v>
      </c>
      <c r="H121" s="3">
        <f>IF(E121=0,D121,F121/E121)</f>
        <v>81.032863849765263</v>
      </c>
      <c r="I121" t="str">
        <f>IF(G121&gt;0,"TAK","NIE")</f>
        <v>TAK</v>
      </c>
      <c r="J121" s="3">
        <f>IF(I121="TAK",G121*D121,0)</f>
        <v>384507000</v>
      </c>
      <c r="K121">
        <f>DAY(A121)</f>
        <v>21</v>
      </c>
    </row>
    <row r="122" spans="1:11" x14ac:dyDescent="0.25">
      <c r="A122" s="1">
        <v>42025</v>
      </c>
      <c r="B122" t="s">
        <v>247</v>
      </c>
      <c r="C122" t="s">
        <v>248</v>
      </c>
      <c r="D122" s="2">
        <v>10.71</v>
      </c>
      <c r="E122">
        <v>235</v>
      </c>
      <c r="F122" s="2">
        <v>2520</v>
      </c>
      <c r="G122">
        <v>7051000</v>
      </c>
      <c r="H122" s="3">
        <f>IF(E122=0,D122,F122/E122)</f>
        <v>10.723404255319149</v>
      </c>
      <c r="I122" t="str">
        <f>IF(G122&gt;0,"TAK","NIE")</f>
        <v>TAK</v>
      </c>
      <c r="J122" s="3">
        <f>IF(I122="TAK",G122*D122,0)</f>
        <v>75516210</v>
      </c>
      <c r="K122">
        <f>DAY(A122)</f>
        <v>21</v>
      </c>
    </row>
    <row r="123" spans="1:11" x14ac:dyDescent="0.25">
      <c r="A123" s="1">
        <v>42025</v>
      </c>
      <c r="B123" t="s">
        <v>249</v>
      </c>
      <c r="C123" t="s">
        <v>250</v>
      </c>
      <c r="D123" s="2">
        <v>3.36</v>
      </c>
      <c r="E123">
        <v>18650</v>
      </c>
      <c r="F123" s="2">
        <v>62940</v>
      </c>
      <c r="G123">
        <v>110913000</v>
      </c>
      <c r="H123" s="3">
        <f>IF(E123=0,D123,F123/E123)</f>
        <v>3.374798927613941</v>
      </c>
      <c r="I123" t="str">
        <f>IF(G123&gt;0,"TAK","NIE")</f>
        <v>TAK</v>
      </c>
      <c r="J123" s="3">
        <f>IF(I123="TAK",G123*D123,0)</f>
        <v>372667680</v>
      </c>
      <c r="K123">
        <f>DAY(A123)</f>
        <v>21</v>
      </c>
    </row>
    <row r="124" spans="1:11" x14ac:dyDescent="0.25">
      <c r="A124" s="1">
        <v>42025</v>
      </c>
      <c r="B124" t="s">
        <v>251</v>
      </c>
      <c r="C124" t="s">
        <v>252</v>
      </c>
      <c r="D124" s="2">
        <v>1.45</v>
      </c>
      <c r="E124">
        <v>9699</v>
      </c>
      <c r="F124" s="2">
        <v>13810</v>
      </c>
      <c r="G124">
        <v>3333000</v>
      </c>
      <c r="H124" s="3">
        <f>IF(E124=0,D124,F124/E124)</f>
        <v>1.4238581297040933</v>
      </c>
      <c r="I124" t="str">
        <f>IF(G124&gt;0,"TAK","NIE")</f>
        <v>TAK</v>
      </c>
      <c r="J124" s="3">
        <f>IF(I124="TAK",G124*D124,0)</f>
        <v>4832850</v>
      </c>
      <c r="K124">
        <f>DAY(A124)</f>
        <v>21</v>
      </c>
    </row>
    <row r="125" spans="1:11" x14ac:dyDescent="0.25">
      <c r="A125" s="1">
        <v>42025</v>
      </c>
      <c r="B125" t="s">
        <v>253</v>
      </c>
      <c r="C125" t="s">
        <v>254</v>
      </c>
      <c r="D125" s="2">
        <v>15.2</v>
      </c>
      <c r="E125">
        <v>11828</v>
      </c>
      <c r="F125" s="2">
        <v>179160</v>
      </c>
      <c r="G125">
        <v>2716000</v>
      </c>
      <c r="H125" s="3">
        <f>IF(E125=0,D125,F125/E125)</f>
        <v>15.147108555968888</v>
      </c>
      <c r="I125" t="str">
        <f>IF(G125&gt;0,"TAK","NIE")</f>
        <v>TAK</v>
      </c>
      <c r="J125" s="3">
        <f>IF(I125="TAK",G125*D125,0)</f>
        <v>41283200</v>
      </c>
      <c r="K125">
        <f>DAY(A125)</f>
        <v>21</v>
      </c>
    </row>
    <row r="126" spans="1:11" x14ac:dyDescent="0.25">
      <c r="A126" s="1">
        <v>42025</v>
      </c>
      <c r="B126" t="s">
        <v>255</v>
      </c>
      <c r="C126" t="s">
        <v>256</v>
      </c>
      <c r="D126" s="2">
        <v>13.18</v>
      </c>
      <c r="E126">
        <v>947</v>
      </c>
      <c r="F126" s="2">
        <v>12840</v>
      </c>
      <c r="G126">
        <v>3579000</v>
      </c>
      <c r="H126" s="3">
        <f>IF(E126=0,D126,F126/E126)</f>
        <v>13.558606124604013</v>
      </c>
      <c r="I126" t="str">
        <f>IF(G126&gt;0,"TAK","NIE")</f>
        <v>TAK</v>
      </c>
      <c r="J126" s="3">
        <f>IF(I126="TAK",G126*D126,0)</f>
        <v>47171220</v>
      </c>
      <c r="K126">
        <f>DAY(A126)</f>
        <v>21</v>
      </c>
    </row>
    <row r="127" spans="1:11" x14ac:dyDescent="0.25">
      <c r="A127" s="1">
        <v>42025</v>
      </c>
      <c r="B127" t="s">
        <v>257</v>
      </c>
      <c r="C127" t="s">
        <v>258</v>
      </c>
      <c r="D127" s="2">
        <v>49.63</v>
      </c>
      <c r="E127">
        <v>2708</v>
      </c>
      <c r="F127" s="2">
        <v>135400</v>
      </c>
      <c r="G127">
        <v>13044000</v>
      </c>
      <c r="H127" s="3">
        <f>IF(E127=0,D127,F127/E127)</f>
        <v>50</v>
      </c>
      <c r="I127" t="str">
        <f>IF(G127&gt;0,"TAK","NIE")</f>
        <v>TAK</v>
      </c>
      <c r="J127" s="3">
        <f>IF(I127="TAK",G127*D127,0)</f>
        <v>647373720</v>
      </c>
      <c r="K127">
        <f>DAY(A127)</f>
        <v>21</v>
      </c>
    </row>
    <row r="128" spans="1:11" x14ac:dyDescent="0.25">
      <c r="A128" s="1">
        <v>42025</v>
      </c>
      <c r="B128" t="s">
        <v>259</v>
      </c>
      <c r="C128" t="s">
        <v>260</v>
      </c>
      <c r="D128" s="2">
        <v>1.03</v>
      </c>
      <c r="E128">
        <v>1945</v>
      </c>
      <c r="F128" s="2">
        <v>1960</v>
      </c>
      <c r="G128">
        <v>11545000</v>
      </c>
      <c r="H128" s="3">
        <f>IF(E128=0,D128,F128/E128)</f>
        <v>1.0077120822622108</v>
      </c>
      <c r="I128" t="str">
        <f>IF(G128&gt;0,"TAK","NIE")</f>
        <v>TAK</v>
      </c>
      <c r="J128" s="3">
        <f>IF(I128="TAK",G128*D128,0)</f>
        <v>11891350</v>
      </c>
      <c r="K128">
        <f>DAY(A128)</f>
        <v>21</v>
      </c>
    </row>
    <row r="129" spans="1:11" x14ac:dyDescent="0.25">
      <c r="A129" s="1">
        <v>42025</v>
      </c>
      <c r="B129" t="s">
        <v>261</v>
      </c>
      <c r="C129" t="s">
        <v>262</v>
      </c>
      <c r="D129" s="2">
        <v>16.43</v>
      </c>
      <c r="E129">
        <v>296942</v>
      </c>
      <c r="F129" s="2">
        <v>4802730</v>
      </c>
      <c r="G129">
        <v>214078000</v>
      </c>
      <c r="H129" s="3">
        <f>IF(E129=0,D129,F129/E129)</f>
        <v>16.173966633214569</v>
      </c>
      <c r="I129" t="str">
        <f>IF(G129&gt;0,"TAK","NIE")</f>
        <v>TAK</v>
      </c>
      <c r="J129" s="3">
        <f>IF(I129="TAK",G129*D129,0)</f>
        <v>3517301540</v>
      </c>
      <c r="K129">
        <f>DAY(A129)</f>
        <v>21</v>
      </c>
    </row>
    <row r="130" spans="1:11" x14ac:dyDescent="0.25">
      <c r="A130" s="1">
        <v>42025</v>
      </c>
      <c r="B130" t="s">
        <v>263</v>
      </c>
      <c r="C130" t="s">
        <v>264</v>
      </c>
      <c r="D130" s="2">
        <v>11.55</v>
      </c>
      <c r="E130">
        <v>1477</v>
      </c>
      <c r="F130" s="2">
        <v>17000</v>
      </c>
      <c r="G130">
        <v>7353000</v>
      </c>
      <c r="H130" s="3">
        <f>IF(E130=0,D130,F130/E130)</f>
        <v>11.509817197020988</v>
      </c>
      <c r="I130" t="str">
        <f>IF(G130&gt;0,"TAK","NIE")</f>
        <v>TAK</v>
      </c>
      <c r="J130" s="3">
        <f>IF(I130="TAK",G130*D130,0)</f>
        <v>84927150</v>
      </c>
      <c r="K130">
        <f>DAY(A130)</f>
        <v>21</v>
      </c>
    </row>
    <row r="131" spans="1:11" x14ac:dyDescent="0.25">
      <c r="A131" s="1">
        <v>42025</v>
      </c>
      <c r="B131" t="s">
        <v>265</v>
      </c>
      <c r="C131" t="s">
        <v>266</v>
      </c>
      <c r="D131" s="2">
        <v>22.19</v>
      </c>
      <c r="E131">
        <v>505916</v>
      </c>
      <c r="F131" s="2">
        <v>11116730</v>
      </c>
      <c r="G131">
        <v>200740000</v>
      </c>
      <c r="H131" s="3">
        <f>IF(E131=0,D131,F131/E131)</f>
        <v>21.973469904094753</v>
      </c>
      <c r="I131" t="str">
        <f>IF(G131&gt;0,"TAK","NIE")</f>
        <v>TAK</v>
      </c>
      <c r="J131" s="3">
        <f>IF(I131="TAK",G131*D131,0)</f>
        <v>4454420600</v>
      </c>
      <c r="K131">
        <f>DAY(A131)</f>
        <v>21</v>
      </c>
    </row>
    <row r="132" spans="1:11" x14ac:dyDescent="0.25">
      <c r="A132" s="1">
        <v>42025</v>
      </c>
      <c r="B132" t="s">
        <v>267</v>
      </c>
      <c r="C132" t="s">
        <v>268</v>
      </c>
      <c r="D132" s="2">
        <v>10.8</v>
      </c>
      <c r="E132">
        <v>76</v>
      </c>
      <c r="F132" s="2">
        <v>830</v>
      </c>
      <c r="G132">
        <v>5047000</v>
      </c>
      <c r="H132" s="3">
        <f>IF(E132=0,D132,F132/E132)</f>
        <v>10.921052631578947</v>
      </c>
      <c r="I132" t="str">
        <f>IF(G132&gt;0,"TAK","NIE")</f>
        <v>TAK</v>
      </c>
      <c r="J132" s="3">
        <f>IF(I132="TAK",G132*D132,0)</f>
        <v>54507600</v>
      </c>
      <c r="K132">
        <f>DAY(A132)</f>
        <v>21</v>
      </c>
    </row>
    <row r="133" spans="1:11" x14ac:dyDescent="0.25">
      <c r="A133" s="1">
        <v>42025</v>
      </c>
      <c r="B133" t="s">
        <v>269</v>
      </c>
      <c r="C133" t="s">
        <v>270</v>
      </c>
      <c r="D133" s="2">
        <v>25.2</v>
      </c>
      <c r="E133">
        <v>1454</v>
      </c>
      <c r="F133" s="2">
        <v>36220</v>
      </c>
      <c r="G133">
        <v>4986000</v>
      </c>
      <c r="H133" s="3">
        <f>IF(E133=0,D133,F133/E133)</f>
        <v>24.910591471801926</v>
      </c>
      <c r="I133" t="str">
        <f>IF(G133&gt;0,"TAK","NIE")</f>
        <v>TAK</v>
      </c>
      <c r="J133" s="3">
        <f>IF(I133="TAK",G133*D133,0)</f>
        <v>125647200</v>
      </c>
      <c r="K133">
        <f>DAY(A133)</f>
        <v>21</v>
      </c>
    </row>
    <row r="134" spans="1:11" x14ac:dyDescent="0.25">
      <c r="A134" s="1">
        <v>42025</v>
      </c>
      <c r="B134" t="s">
        <v>271</v>
      </c>
      <c r="C134" t="s">
        <v>272</v>
      </c>
      <c r="D134" s="2">
        <v>16.57</v>
      </c>
      <c r="E134">
        <v>1999</v>
      </c>
      <c r="F134" s="2">
        <v>33370</v>
      </c>
      <c r="G134">
        <v>530000</v>
      </c>
      <c r="H134" s="3">
        <f>IF(E134=0,D134,F134/E134)</f>
        <v>16.69334667333667</v>
      </c>
      <c r="I134" t="str">
        <f>IF(G134&gt;0,"TAK","NIE")</f>
        <v>TAK</v>
      </c>
      <c r="J134" s="3">
        <f>IF(I134="TAK",G134*D134,0)</f>
        <v>8782100</v>
      </c>
      <c r="K134">
        <f>DAY(A134)</f>
        <v>21</v>
      </c>
    </row>
    <row r="135" spans="1:11" x14ac:dyDescent="0.25">
      <c r="A135" s="1">
        <v>42025</v>
      </c>
      <c r="B135" t="s">
        <v>273</v>
      </c>
      <c r="C135" t="s">
        <v>274</v>
      </c>
      <c r="D135" s="2">
        <v>4.12</v>
      </c>
      <c r="E135">
        <v>16757</v>
      </c>
      <c r="F135" s="2">
        <v>68920</v>
      </c>
      <c r="G135">
        <v>24228000</v>
      </c>
      <c r="H135" s="3">
        <f>IF(E135=0,D135,F135/E135)</f>
        <v>4.1129080384317005</v>
      </c>
      <c r="I135" t="str">
        <f>IF(G135&gt;0,"TAK","NIE")</f>
        <v>TAK</v>
      </c>
      <c r="J135" s="3">
        <f>IF(I135="TAK",G135*D135,0)</f>
        <v>99819360</v>
      </c>
      <c r="K135">
        <f>DAY(A135)</f>
        <v>21</v>
      </c>
    </row>
    <row r="136" spans="1:11" x14ac:dyDescent="0.25">
      <c r="A136" s="1">
        <v>42025</v>
      </c>
      <c r="B136" t="s">
        <v>275</v>
      </c>
      <c r="C136" t="s">
        <v>276</v>
      </c>
      <c r="D136" s="2">
        <v>2.36</v>
      </c>
      <c r="E136">
        <v>786</v>
      </c>
      <c r="F136" s="2">
        <v>1830</v>
      </c>
      <c r="G136">
        <v>13646000</v>
      </c>
      <c r="H136" s="3">
        <f>IF(E136=0,D136,F136/E136)</f>
        <v>2.3282442748091605</v>
      </c>
      <c r="I136" t="str">
        <f>IF(G136&gt;0,"TAK","NIE")</f>
        <v>TAK</v>
      </c>
      <c r="J136" s="3">
        <f>IF(I136="TAK",G136*D136,0)</f>
        <v>32204560</v>
      </c>
      <c r="K136">
        <f>DAY(A136)</f>
        <v>21</v>
      </c>
    </row>
    <row r="137" spans="1:11" x14ac:dyDescent="0.25">
      <c r="A137" s="1">
        <v>42025</v>
      </c>
      <c r="B137" t="s">
        <v>277</v>
      </c>
      <c r="C137" t="s">
        <v>278</v>
      </c>
      <c r="D137" s="2">
        <v>1.69</v>
      </c>
      <c r="E137">
        <v>0</v>
      </c>
      <c r="F137" s="2">
        <v>0</v>
      </c>
      <c r="G137">
        <v>0</v>
      </c>
      <c r="H137" s="3">
        <f>IF(E137=0,D137,F137/E137)</f>
        <v>1.69</v>
      </c>
      <c r="I137" t="str">
        <f>IF(G137&gt;0,"TAK","NIE")</f>
        <v>NIE</v>
      </c>
      <c r="J137" s="3">
        <f>IF(I137="TAK",G137*D137,0)</f>
        <v>0</v>
      </c>
      <c r="K137">
        <f>DAY(A137)</f>
        <v>21</v>
      </c>
    </row>
    <row r="138" spans="1:11" x14ac:dyDescent="0.25">
      <c r="A138" s="1">
        <v>42025</v>
      </c>
      <c r="B138" t="s">
        <v>279</v>
      </c>
      <c r="C138" t="s">
        <v>280</v>
      </c>
      <c r="D138" s="2">
        <v>25.71</v>
      </c>
      <c r="E138">
        <v>1807</v>
      </c>
      <c r="F138" s="2">
        <v>46440</v>
      </c>
      <c r="G138">
        <v>2121000</v>
      </c>
      <c r="H138" s="3">
        <f>IF(E138=0,D138,F138/E138)</f>
        <v>25.700055340343109</v>
      </c>
      <c r="I138" t="str">
        <f>IF(G138&gt;0,"TAK","NIE")</f>
        <v>TAK</v>
      </c>
      <c r="J138" s="3">
        <f>IF(I138="TAK",G138*D138,0)</f>
        <v>54530910</v>
      </c>
      <c r="K138">
        <f>DAY(A138)</f>
        <v>21</v>
      </c>
    </row>
    <row r="139" spans="1:11" x14ac:dyDescent="0.25">
      <c r="A139" s="1">
        <v>42025</v>
      </c>
      <c r="B139" t="s">
        <v>281</v>
      </c>
      <c r="C139" t="s">
        <v>282</v>
      </c>
      <c r="D139" s="2">
        <v>0.01</v>
      </c>
      <c r="E139">
        <v>0</v>
      </c>
      <c r="F139" s="2">
        <v>0</v>
      </c>
      <c r="G139">
        <v>0</v>
      </c>
      <c r="H139" s="3">
        <f>IF(E139=0,D139,F139/E139)</f>
        <v>0.01</v>
      </c>
      <c r="I139" t="str">
        <f>IF(G139&gt;0,"TAK","NIE")</f>
        <v>NIE</v>
      </c>
      <c r="J139" s="3">
        <f>IF(I139="TAK",G139*D139,0)</f>
        <v>0</v>
      </c>
      <c r="K139">
        <f>DAY(A139)</f>
        <v>21</v>
      </c>
    </row>
    <row r="140" spans="1:11" x14ac:dyDescent="0.25">
      <c r="A140" s="1">
        <v>42025</v>
      </c>
      <c r="B140" t="s">
        <v>283</v>
      </c>
      <c r="C140" t="s">
        <v>284</v>
      </c>
      <c r="D140" s="2">
        <v>35.35</v>
      </c>
      <c r="E140">
        <v>232991</v>
      </c>
      <c r="F140" s="2">
        <v>8200880</v>
      </c>
      <c r="G140">
        <v>77963000</v>
      </c>
      <c r="H140" s="3">
        <f>IF(E140=0,D140,F140/E140)</f>
        <v>35.198269461052142</v>
      </c>
      <c r="I140" t="str">
        <f>IF(G140&gt;0,"TAK","NIE")</f>
        <v>TAK</v>
      </c>
      <c r="J140" s="3">
        <f>IF(I140="TAK",G140*D140,0)</f>
        <v>2755992050</v>
      </c>
      <c r="K140">
        <f>DAY(A140)</f>
        <v>21</v>
      </c>
    </row>
    <row r="141" spans="1:11" x14ac:dyDescent="0.25">
      <c r="A141" s="1">
        <v>42025</v>
      </c>
      <c r="B141" t="s">
        <v>285</v>
      </c>
      <c r="C141" t="s">
        <v>286</v>
      </c>
      <c r="D141" s="2">
        <v>2.17</v>
      </c>
      <c r="E141">
        <v>0</v>
      </c>
      <c r="F141" s="2">
        <v>0</v>
      </c>
      <c r="G141">
        <v>453000</v>
      </c>
      <c r="H141" s="3">
        <f>IF(E141=0,D141,F141/E141)</f>
        <v>2.17</v>
      </c>
      <c r="I141" t="str">
        <f>IF(G141&gt;0,"TAK","NIE")</f>
        <v>TAK</v>
      </c>
      <c r="J141" s="3">
        <f>IF(I141="TAK",G141*D141,0)</f>
        <v>983010</v>
      </c>
      <c r="K141">
        <f>DAY(A141)</f>
        <v>21</v>
      </c>
    </row>
    <row r="142" spans="1:11" x14ac:dyDescent="0.25">
      <c r="A142" s="1">
        <v>42025</v>
      </c>
      <c r="B142" t="s">
        <v>287</v>
      </c>
      <c r="C142" t="s">
        <v>288</v>
      </c>
      <c r="D142" s="2">
        <v>13.54</v>
      </c>
      <c r="E142">
        <v>5208</v>
      </c>
      <c r="F142" s="2">
        <v>70960</v>
      </c>
      <c r="G142">
        <v>1423000</v>
      </c>
      <c r="H142" s="3">
        <f>IF(E142=0,D142,F142/E142)</f>
        <v>13.625192012288787</v>
      </c>
      <c r="I142" t="str">
        <f>IF(G142&gt;0,"TAK","NIE")</f>
        <v>TAK</v>
      </c>
      <c r="J142" s="3">
        <f>IF(I142="TAK",G142*D142,0)</f>
        <v>19267420</v>
      </c>
      <c r="K142">
        <f>DAY(A142)</f>
        <v>21</v>
      </c>
    </row>
    <row r="143" spans="1:11" x14ac:dyDescent="0.25">
      <c r="A143" s="1">
        <v>42025</v>
      </c>
      <c r="B143" t="s">
        <v>289</v>
      </c>
      <c r="C143" t="s">
        <v>290</v>
      </c>
      <c r="D143" s="2">
        <v>7.14</v>
      </c>
      <c r="E143">
        <v>0</v>
      </c>
      <c r="F143" s="2">
        <v>0</v>
      </c>
      <c r="G143">
        <v>14000</v>
      </c>
      <c r="H143" s="3">
        <f>IF(E143=0,D143,F143/E143)</f>
        <v>7.14</v>
      </c>
      <c r="I143" t="str">
        <f>IF(G143&gt;0,"TAK","NIE")</f>
        <v>TAK</v>
      </c>
      <c r="J143" s="3">
        <f>IF(I143="TAK",G143*D143,0)</f>
        <v>99960</v>
      </c>
      <c r="K143">
        <f>DAY(A143)</f>
        <v>21</v>
      </c>
    </row>
    <row r="144" spans="1:11" x14ac:dyDescent="0.25">
      <c r="A144" s="1">
        <v>42025</v>
      </c>
      <c r="B144" t="s">
        <v>291</v>
      </c>
      <c r="C144" t="s">
        <v>292</v>
      </c>
      <c r="D144" s="2">
        <v>0.43</v>
      </c>
      <c r="E144">
        <v>0</v>
      </c>
      <c r="F144" s="2">
        <v>0</v>
      </c>
      <c r="G144">
        <v>0</v>
      </c>
      <c r="H144" s="3">
        <f>IF(E144=0,D144,F144/E144)</f>
        <v>0.43</v>
      </c>
      <c r="I144" t="str">
        <f>IF(G144&gt;0,"TAK","NIE")</f>
        <v>NIE</v>
      </c>
      <c r="J144" s="3">
        <f>IF(I144="TAK",G144*D144,0)</f>
        <v>0</v>
      </c>
      <c r="K144">
        <f>DAY(A144)</f>
        <v>21</v>
      </c>
    </row>
    <row r="145" spans="1:11" x14ac:dyDescent="0.25">
      <c r="A145" s="1">
        <v>42025</v>
      </c>
      <c r="B145" t="s">
        <v>293</v>
      </c>
      <c r="C145" t="s">
        <v>294</v>
      </c>
      <c r="D145" s="2">
        <v>3.26</v>
      </c>
      <c r="E145">
        <v>2714</v>
      </c>
      <c r="F145" s="2">
        <v>8840</v>
      </c>
      <c r="G145">
        <v>138273000</v>
      </c>
      <c r="H145" s="3">
        <f>IF(E145=0,D145,F145/E145)</f>
        <v>3.2571849668386146</v>
      </c>
      <c r="I145" t="str">
        <f>IF(G145&gt;0,"TAK","NIE")</f>
        <v>TAK</v>
      </c>
      <c r="J145" s="3">
        <f>IF(I145="TAK",G145*D145,0)</f>
        <v>450769980</v>
      </c>
      <c r="K145">
        <f>DAY(A145)</f>
        <v>21</v>
      </c>
    </row>
    <row r="146" spans="1:11" x14ac:dyDescent="0.25">
      <c r="A146" s="1">
        <v>42025</v>
      </c>
      <c r="B146" t="s">
        <v>295</v>
      </c>
      <c r="C146" t="s">
        <v>296</v>
      </c>
      <c r="D146" s="2">
        <v>51</v>
      </c>
      <c r="E146">
        <v>1714</v>
      </c>
      <c r="F146" s="2">
        <v>86040</v>
      </c>
      <c r="G146">
        <v>11601000</v>
      </c>
      <c r="H146" s="3">
        <f>IF(E146=0,D146,F146/E146)</f>
        <v>50.198366394399066</v>
      </c>
      <c r="I146" t="str">
        <f>IF(G146&gt;0,"TAK","NIE")</f>
        <v>TAK</v>
      </c>
      <c r="J146" s="3">
        <f>IF(I146="TAK",G146*D146,0)</f>
        <v>591651000</v>
      </c>
      <c r="K146">
        <f>DAY(A146)</f>
        <v>21</v>
      </c>
    </row>
    <row r="147" spans="1:11" x14ac:dyDescent="0.25">
      <c r="A147" s="1">
        <v>42025</v>
      </c>
      <c r="B147" t="s">
        <v>297</v>
      </c>
      <c r="C147" t="s">
        <v>298</v>
      </c>
      <c r="D147" s="2">
        <v>18.489999999999998</v>
      </c>
      <c r="E147">
        <v>1579</v>
      </c>
      <c r="F147" s="2">
        <v>28690</v>
      </c>
      <c r="G147">
        <v>1239000</v>
      </c>
      <c r="H147" s="3">
        <f>IF(E147=0,D147,F147/E147)</f>
        <v>18.169727675744141</v>
      </c>
      <c r="I147" t="str">
        <f>IF(G147&gt;0,"TAK","NIE")</f>
        <v>TAK</v>
      </c>
      <c r="J147" s="3">
        <f>IF(I147="TAK",G147*D147,0)</f>
        <v>22909109.999999996</v>
      </c>
      <c r="K147">
        <f>DAY(A147)</f>
        <v>21</v>
      </c>
    </row>
    <row r="148" spans="1:11" x14ac:dyDescent="0.25">
      <c r="A148" s="1">
        <v>42025</v>
      </c>
      <c r="B148" t="s">
        <v>299</v>
      </c>
      <c r="C148" t="s">
        <v>300</v>
      </c>
      <c r="D148" s="2">
        <v>1.47</v>
      </c>
      <c r="E148">
        <v>0</v>
      </c>
      <c r="F148" s="2">
        <v>0</v>
      </c>
      <c r="G148">
        <v>0</v>
      </c>
      <c r="H148" s="3">
        <f>IF(E148=0,D148,F148/E148)</f>
        <v>1.47</v>
      </c>
      <c r="I148" t="str">
        <f>IF(G148&gt;0,"TAK","NIE")</f>
        <v>NIE</v>
      </c>
      <c r="J148" s="3">
        <f>IF(I148="TAK",G148*D148,0)</f>
        <v>0</v>
      </c>
      <c r="K148">
        <f>DAY(A148)</f>
        <v>21</v>
      </c>
    </row>
    <row r="149" spans="1:11" x14ac:dyDescent="0.25">
      <c r="A149" s="1">
        <v>42025</v>
      </c>
      <c r="B149" t="s">
        <v>301</v>
      </c>
      <c r="C149" t="s">
        <v>302</v>
      </c>
      <c r="D149" s="2">
        <v>16.25</v>
      </c>
      <c r="E149">
        <v>110</v>
      </c>
      <c r="F149" s="2">
        <v>1820</v>
      </c>
      <c r="G149">
        <v>3144000</v>
      </c>
      <c r="H149" s="3">
        <f>IF(E149=0,D149,F149/E149)</f>
        <v>16.545454545454547</v>
      </c>
      <c r="I149" t="str">
        <f>IF(G149&gt;0,"TAK","NIE")</f>
        <v>TAK</v>
      </c>
      <c r="J149" s="3">
        <f>IF(I149="TAK",G149*D149,0)</f>
        <v>51090000</v>
      </c>
      <c r="K149">
        <f>DAY(A149)</f>
        <v>21</v>
      </c>
    </row>
    <row r="150" spans="1:11" x14ac:dyDescent="0.25">
      <c r="A150" s="1">
        <v>42025</v>
      </c>
      <c r="B150" t="s">
        <v>303</v>
      </c>
      <c r="C150" t="s">
        <v>304</v>
      </c>
      <c r="D150" s="2">
        <v>26</v>
      </c>
      <c r="E150">
        <v>1</v>
      </c>
      <c r="F150" s="2">
        <v>30</v>
      </c>
      <c r="G150">
        <v>3305000</v>
      </c>
      <c r="H150" s="3">
        <f>IF(E150=0,D150,F150/E150)</f>
        <v>30</v>
      </c>
      <c r="I150" t="str">
        <f>IF(G150&gt;0,"TAK","NIE")</f>
        <v>TAK</v>
      </c>
      <c r="J150" s="3">
        <f>IF(I150="TAK",G150*D150,0)</f>
        <v>85930000</v>
      </c>
      <c r="K150">
        <f>DAY(A150)</f>
        <v>21</v>
      </c>
    </row>
    <row r="151" spans="1:11" x14ac:dyDescent="0.25">
      <c r="A151" s="1">
        <v>42025</v>
      </c>
      <c r="B151" t="s">
        <v>305</v>
      </c>
      <c r="C151" t="s">
        <v>306</v>
      </c>
      <c r="D151" s="2">
        <v>8.81</v>
      </c>
      <c r="E151">
        <v>26757</v>
      </c>
      <c r="F151" s="2">
        <v>235580</v>
      </c>
      <c r="G151">
        <v>17846000</v>
      </c>
      <c r="H151" s="3">
        <f>IF(E151=0,D151,F151/E151)</f>
        <v>8.8044250102776846</v>
      </c>
      <c r="I151" t="str">
        <f>IF(G151&gt;0,"TAK","NIE")</f>
        <v>TAK</v>
      </c>
      <c r="J151" s="3">
        <f>IF(I151="TAK",G151*D151,0)</f>
        <v>157223260</v>
      </c>
      <c r="K151">
        <f>DAY(A151)</f>
        <v>21</v>
      </c>
    </row>
    <row r="152" spans="1:11" x14ac:dyDescent="0.25">
      <c r="A152" s="1">
        <v>42025</v>
      </c>
      <c r="B152" t="s">
        <v>307</v>
      </c>
      <c r="C152" t="s">
        <v>308</v>
      </c>
      <c r="D152" s="2">
        <v>4.6399999999999997</v>
      </c>
      <c r="E152">
        <v>41</v>
      </c>
      <c r="F152" s="2">
        <v>180</v>
      </c>
      <c r="G152">
        <v>4501000</v>
      </c>
      <c r="H152" s="3">
        <f>IF(E152=0,D152,F152/E152)</f>
        <v>4.3902439024390247</v>
      </c>
      <c r="I152" t="str">
        <f>IF(G152&gt;0,"TAK","NIE")</f>
        <v>TAK</v>
      </c>
      <c r="J152" s="3">
        <f>IF(I152="TAK",G152*D152,0)</f>
        <v>20884640</v>
      </c>
      <c r="K152">
        <f>DAY(A152)</f>
        <v>21</v>
      </c>
    </row>
    <row r="153" spans="1:11" x14ac:dyDescent="0.25">
      <c r="A153" s="1">
        <v>42025</v>
      </c>
      <c r="B153" t="s">
        <v>309</v>
      </c>
      <c r="C153" t="s">
        <v>310</v>
      </c>
      <c r="D153" s="2">
        <v>0.92</v>
      </c>
      <c r="E153">
        <v>7024</v>
      </c>
      <c r="F153" s="2">
        <v>6480</v>
      </c>
      <c r="G153">
        <v>11150000</v>
      </c>
      <c r="H153" s="3">
        <f>IF(E153=0,D153,F153/E153)</f>
        <v>0.92255125284738038</v>
      </c>
      <c r="I153" t="str">
        <f>IF(G153&gt;0,"TAK","NIE")</f>
        <v>TAK</v>
      </c>
      <c r="J153" s="3">
        <f>IF(I153="TAK",G153*D153,0)</f>
        <v>10258000</v>
      </c>
      <c r="K153">
        <f>DAY(A153)</f>
        <v>21</v>
      </c>
    </row>
    <row r="154" spans="1:11" x14ac:dyDescent="0.25">
      <c r="A154" s="1">
        <v>42025</v>
      </c>
      <c r="B154" t="s">
        <v>311</v>
      </c>
      <c r="C154" t="s">
        <v>312</v>
      </c>
      <c r="D154" s="2">
        <v>50</v>
      </c>
      <c r="E154">
        <v>3230</v>
      </c>
      <c r="F154" s="2">
        <v>160430</v>
      </c>
      <c r="G154">
        <v>16737000</v>
      </c>
      <c r="H154" s="3">
        <f>IF(E154=0,D154,F154/E154)</f>
        <v>49.668730650154799</v>
      </c>
      <c r="I154" t="str">
        <f>IF(G154&gt;0,"TAK","NIE")</f>
        <v>TAK</v>
      </c>
      <c r="J154" s="3">
        <f>IF(I154="TAK",G154*D154,0)</f>
        <v>836850000</v>
      </c>
      <c r="K154">
        <f>DAY(A154)</f>
        <v>21</v>
      </c>
    </row>
    <row r="155" spans="1:11" x14ac:dyDescent="0.25">
      <c r="A155" s="1">
        <v>42025</v>
      </c>
      <c r="B155" t="s">
        <v>313</v>
      </c>
      <c r="C155" t="s">
        <v>314</v>
      </c>
      <c r="D155" s="2">
        <v>18.73</v>
      </c>
      <c r="E155">
        <v>178</v>
      </c>
      <c r="F155" s="2">
        <v>3330</v>
      </c>
      <c r="G155">
        <v>17024000</v>
      </c>
      <c r="H155" s="3">
        <f>IF(E155=0,D155,F155/E155)</f>
        <v>18.707865168539325</v>
      </c>
      <c r="I155" t="str">
        <f>IF(G155&gt;0,"TAK","NIE")</f>
        <v>TAK</v>
      </c>
      <c r="J155" s="3">
        <f>IF(I155="TAK",G155*D155,0)</f>
        <v>318859520</v>
      </c>
      <c r="K155">
        <f>DAY(A155)</f>
        <v>21</v>
      </c>
    </row>
    <row r="156" spans="1:11" x14ac:dyDescent="0.25">
      <c r="A156" s="1">
        <v>42025</v>
      </c>
      <c r="B156" t="s">
        <v>315</v>
      </c>
      <c r="C156" t="s">
        <v>316</v>
      </c>
      <c r="D156" s="2">
        <v>0.86</v>
      </c>
      <c r="E156">
        <v>80752</v>
      </c>
      <c r="F156" s="2">
        <v>69900</v>
      </c>
      <c r="G156">
        <v>0</v>
      </c>
      <c r="H156" s="3">
        <f>IF(E156=0,D156,F156/E156)</f>
        <v>0.8656132355854963</v>
      </c>
      <c r="I156" t="str">
        <f>IF(G156&gt;0,"TAK","NIE")</f>
        <v>NIE</v>
      </c>
      <c r="J156" s="3">
        <f>IF(I156="TAK",G156*D156,0)</f>
        <v>0</v>
      </c>
      <c r="K156">
        <f>DAY(A156)</f>
        <v>21</v>
      </c>
    </row>
    <row r="157" spans="1:11" x14ac:dyDescent="0.25">
      <c r="A157" s="1">
        <v>42025</v>
      </c>
      <c r="B157" t="s">
        <v>317</v>
      </c>
      <c r="C157" t="s">
        <v>318</v>
      </c>
      <c r="D157" s="2">
        <v>0.33</v>
      </c>
      <c r="E157">
        <v>10110</v>
      </c>
      <c r="F157" s="2">
        <v>3340</v>
      </c>
      <c r="G157">
        <v>0</v>
      </c>
      <c r="H157" s="3">
        <f>IF(E157=0,D157,F157/E157)</f>
        <v>0.33036597428288822</v>
      </c>
      <c r="I157" t="str">
        <f>IF(G157&gt;0,"TAK","NIE")</f>
        <v>NIE</v>
      </c>
      <c r="J157" s="3">
        <f>IF(I157="TAK",G157*D157,0)</f>
        <v>0</v>
      </c>
      <c r="K157">
        <f>DAY(A157)</f>
        <v>21</v>
      </c>
    </row>
    <row r="158" spans="1:11" x14ac:dyDescent="0.25">
      <c r="A158" s="1">
        <v>42025</v>
      </c>
      <c r="B158" t="s">
        <v>319</v>
      </c>
      <c r="C158" t="s">
        <v>320</v>
      </c>
      <c r="D158" s="2">
        <v>1.98</v>
      </c>
      <c r="E158">
        <v>79169</v>
      </c>
      <c r="F158" s="2">
        <v>156980</v>
      </c>
      <c r="G158">
        <v>293645000</v>
      </c>
      <c r="H158" s="3">
        <f>IF(E158=0,D158,F158/E158)</f>
        <v>1.9828468213568442</v>
      </c>
      <c r="I158" t="str">
        <f>IF(G158&gt;0,"TAK","NIE")</f>
        <v>TAK</v>
      </c>
      <c r="J158" s="3">
        <f>IF(I158="TAK",G158*D158,0)</f>
        <v>581417100</v>
      </c>
      <c r="K158">
        <f>DAY(A158)</f>
        <v>21</v>
      </c>
    </row>
    <row r="159" spans="1:11" x14ac:dyDescent="0.25">
      <c r="A159" s="1">
        <v>42025</v>
      </c>
      <c r="B159" t="s">
        <v>321</v>
      </c>
      <c r="C159" t="s">
        <v>322</v>
      </c>
      <c r="D159" s="2">
        <v>1.77</v>
      </c>
      <c r="E159">
        <v>3861519</v>
      </c>
      <c r="F159" s="2">
        <v>6824130</v>
      </c>
      <c r="G159">
        <v>1095354000</v>
      </c>
      <c r="H159" s="3">
        <f>IF(E159=0,D159,F159/E159)</f>
        <v>1.7672138865560418</v>
      </c>
      <c r="I159" t="str">
        <f>IF(G159&gt;0,"TAK","NIE")</f>
        <v>TAK</v>
      </c>
      <c r="J159" s="3">
        <f>IF(I159="TAK",G159*D159,0)</f>
        <v>1938776580</v>
      </c>
      <c r="K159">
        <f>DAY(A159)</f>
        <v>21</v>
      </c>
    </row>
    <row r="160" spans="1:11" x14ac:dyDescent="0.25">
      <c r="A160" s="1">
        <v>42025</v>
      </c>
      <c r="B160" t="s">
        <v>323</v>
      </c>
      <c r="C160" t="s">
        <v>324</v>
      </c>
      <c r="D160" s="2">
        <v>3.4</v>
      </c>
      <c r="E160">
        <v>318015</v>
      </c>
      <c r="F160" s="2">
        <v>1091190</v>
      </c>
      <c r="G160">
        <v>43628000</v>
      </c>
      <c r="H160" s="3">
        <f>IF(E160=0,D160,F160/E160)</f>
        <v>3.4312532427715672</v>
      </c>
      <c r="I160" t="str">
        <f>IF(G160&gt;0,"TAK","NIE")</f>
        <v>TAK</v>
      </c>
      <c r="J160" s="3">
        <f>IF(I160="TAK",G160*D160,0)</f>
        <v>148335200</v>
      </c>
      <c r="K160">
        <f>DAY(A160)</f>
        <v>21</v>
      </c>
    </row>
    <row r="161" spans="1:11" x14ac:dyDescent="0.25">
      <c r="A161" s="1">
        <v>42025</v>
      </c>
      <c r="B161" t="s">
        <v>325</v>
      </c>
      <c r="C161" t="s">
        <v>326</v>
      </c>
      <c r="D161" s="2">
        <v>6.89</v>
      </c>
      <c r="E161">
        <v>2478</v>
      </c>
      <c r="F161" s="2">
        <v>16950</v>
      </c>
      <c r="G161">
        <v>6721000</v>
      </c>
      <c r="H161" s="3">
        <f>IF(E161=0,D161,F161/E161)</f>
        <v>6.8401937046004839</v>
      </c>
      <c r="I161" t="str">
        <f>IF(G161&gt;0,"TAK","NIE")</f>
        <v>TAK</v>
      </c>
      <c r="J161" s="3">
        <f>IF(I161="TAK",G161*D161,0)</f>
        <v>46307690</v>
      </c>
      <c r="K161">
        <f>DAY(A161)</f>
        <v>21</v>
      </c>
    </row>
    <row r="162" spans="1:11" x14ac:dyDescent="0.25">
      <c r="A162" s="1">
        <v>42025</v>
      </c>
      <c r="B162" t="s">
        <v>327</v>
      </c>
      <c r="C162" t="s">
        <v>328</v>
      </c>
      <c r="D162" s="2">
        <v>41.95</v>
      </c>
      <c r="E162">
        <v>374</v>
      </c>
      <c r="F162" s="2">
        <v>15690</v>
      </c>
      <c r="G162">
        <v>20769000</v>
      </c>
      <c r="H162" s="3">
        <f>IF(E162=0,D162,F162/E162)</f>
        <v>41.951871657754012</v>
      </c>
      <c r="I162" t="str">
        <f>IF(G162&gt;0,"TAK","NIE")</f>
        <v>TAK</v>
      </c>
      <c r="J162" s="3">
        <f>IF(I162="TAK",G162*D162,0)</f>
        <v>871259550</v>
      </c>
      <c r="K162">
        <f>DAY(A162)</f>
        <v>21</v>
      </c>
    </row>
    <row r="163" spans="1:11" x14ac:dyDescent="0.25">
      <c r="A163" s="1">
        <v>42025</v>
      </c>
      <c r="B163" t="s">
        <v>329</v>
      </c>
      <c r="C163" t="s">
        <v>330</v>
      </c>
      <c r="D163" s="2">
        <v>24.3</v>
      </c>
      <c r="E163">
        <v>1</v>
      </c>
      <c r="F163" s="2">
        <v>20</v>
      </c>
      <c r="G163">
        <v>1991000</v>
      </c>
      <c r="H163" s="3">
        <f>IF(E163=0,D163,F163/E163)</f>
        <v>20</v>
      </c>
      <c r="I163" t="str">
        <f>IF(G163&gt;0,"TAK","NIE")</f>
        <v>TAK</v>
      </c>
      <c r="J163" s="3">
        <f>IF(I163="TAK",G163*D163,0)</f>
        <v>48381300</v>
      </c>
      <c r="K163">
        <f>DAY(A163)</f>
        <v>21</v>
      </c>
    </row>
    <row r="164" spans="1:11" x14ac:dyDescent="0.25">
      <c r="A164" s="1">
        <v>42025</v>
      </c>
      <c r="B164" t="s">
        <v>331</v>
      </c>
      <c r="C164" t="s">
        <v>332</v>
      </c>
      <c r="D164" s="2">
        <v>43.4</v>
      </c>
      <c r="E164">
        <v>8995</v>
      </c>
      <c r="F164" s="2">
        <v>390700</v>
      </c>
      <c r="G164">
        <v>27164000</v>
      </c>
      <c r="H164" s="3">
        <f>IF(E164=0,D164,F164/E164)</f>
        <v>43.435241801000558</v>
      </c>
      <c r="I164" t="str">
        <f>IF(G164&gt;0,"TAK","NIE")</f>
        <v>TAK</v>
      </c>
      <c r="J164" s="3">
        <f>IF(I164="TAK",G164*D164,0)</f>
        <v>1178917600</v>
      </c>
      <c r="K164">
        <f>DAY(A164)</f>
        <v>21</v>
      </c>
    </row>
    <row r="165" spans="1:11" x14ac:dyDescent="0.25">
      <c r="A165" s="1">
        <v>42025</v>
      </c>
      <c r="B165" t="s">
        <v>333</v>
      </c>
      <c r="C165" t="s">
        <v>334</v>
      </c>
      <c r="D165" s="2">
        <v>17.05</v>
      </c>
      <c r="E165">
        <v>80257</v>
      </c>
      <c r="F165" s="2">
        <v>1368700</v>
      </c>
      <c r="G165">
        <v>3502000</v>
      </c>
      <c r="H165" s="3">
        <f>IF(E165=0,D165,F165/E165)</f>
        <v>17.053964140199607</v>
      </c>
      <c r="I165" t="str">
        <f>IF(G165&gt;0,"TAK","NIE")</f>
        <v>TAK</v>
      </c>
      <c r="J165" s="3">
        <f>IF(I165="TAK",G165*D165,0)</f>
        <v>59709100</v>
      </c>
      <c r="K165">
        <f>DAY(A165)</f>
        <v>21</v>
      </c>
    </row>
    <row r="166" spans="1:11" x14ac:dyDescent="0.25">
      <c r="A166" s="1">
        <v>42025</v>
      </c>
      <c r="B166" t="s">
        <v>335</v>
      </c>
      <c r="C166" t="s">
        <v>336</v>
      </c>
      <c r="D166" s="2">
        <v>30.5</v>
      </c>
      <c r="E166">
        <v>65</v>
      </c>
      <c r="F166" s="2">
        <v>1990</v>
      </c>
      <c r="G166">
        <v>17315000</v>
      </c>
      <c r="H166" s="3">
        <f>IF(E166=0,D166,F166/E166)</f>
        <v>30.615384615384617</v>
      </c>
      <c r="I166" t="str">
        <f>IF(G166&gt;0,"TAK","NIE")</f>
        <v>TAK</v>
      </c>
      <c r="J166" s="3">
        <f>IF(I166="TAK",G166*D166,0)</f>
        <v>528107500</v>
      </c>
      <c r="K166">
        <f>DAY(A166)</f>
        <v>21</v>
      </c>
    </row>
    <row r="167" spans="1:11" x14ac:dyDescent="0.25">
      <c r="A167" s="1">
        <v>42025</v>
      </c>
      <c r="B167" t="s">
        <v>337</v>
      </c>
      <c r="C167" t="s">
        <v>338</v>
      </c>
      <c r="D167" s="2">
        <v>1.51</v>
      </c>
      <c r="E167">
        <v>0</v>
      </c>
      <c r="F167" s="2">
        <v>0</v>
      </c>
      <c r="G167">
        <v>0</v>
      </c>
      <c r="H167" s="3">
        <f>IF(E167=0,D167,F167/E167)</f>
        <v>1.51</v>
      </c>
      <c r="I167" t="str">
        <f>IF(G167&gt;0,"TAK","NIE")</f>
        <v>NIE</v>
      </c>
      <c r="J167" s="3">
        <f>IF(I167="TAK",G167*D167,0)</f>
        <v>0</v>
      </c>
      <c r="K167">
        <f>DAY(A167)</f>
        <v>21</v>
      </c>
    </row>
    <row r="168" spans="1:11" x14ac:dyDescent="0.25">
      <c r="A168" s="1">
        <v>42025</v>
      </c>
      <c r="B168" t="s">
        <v>339</v>
      </c>
      <c r="C168" t="s">
        <v>340</v>
      </c>
      <c r="D168" s="2">
        <v>9.8000000000000007</v>
      </c>
      <c r="E168">
        <v>31212</v>
      </c>
      <c r="F168" s="2">
        <v>306500</v>
      </c>
      <c r="G168">
        <v>3233000</v>
      </c>
      <c r="H168" s="3">
        <f>IF(E168=0,D168,F168/E168)</f>
        <v>9.8199410483147513</v>
      </c>
      <c r="I168" t="str">
        <f>IF(G168&gt;0,"TAK","NIE")</f>
        <v>TAK</v>
      </c>
      <c r="J168" s="3">
        <f>IF(I168="TAK",G168*D168,0)</f>
        <v>31683400.000000004</v>
      </c>
      <c r="K168">
        <f>DAY(A168)</f>
        <v>21</v>
      </c>
    </row>
    <row r="169" spans="1:11" x14ac:dyDescent="0.25">
      <c r="A169" s="1">
        <v>42025</v>
      </c>
      <c r="B169" t="s">
        <v>341</v>
      </c>
      <c r="C169" t="s">
        <v>342</v>
      </c>
      <c r="D169" s="2">
        <v>71.989999999999995</v>
      </c>
      <c r="E169">
        <v>22673</v>
      </c>
      <c r="F169" s="2">
        <v>1607120</v>
      </c>
      <c r="G169">
        <v>40919000</v>
      </c>
      <c r="H169" s="3">
        <f>IF(E169=0,D169,F169/E169)</f>
        <v>70.882547523486082</v>
      </c>
      <c r="I169" t="str">
        <f>IF(G169&gt;0,"TAK","NIE")</f>
        <v>TAK</v>
      </c>
      <c r="J169" s="3">
        <f>IF(I169="TAK",G169*D169,0)</f>
        <v>2945758810</v>
      </c>
      <c r="K169">
        <f>DAY(A169)</f>
        <v>21</v>
      </c>
    </row>
    <row r="170" spans="1:11" x14ac:dyDescent="0.25">
      <c r="A170" s="1">
        <v>42025</v>
      </c>
      <c r="B170" t="s">
        <v>343</v>
      </c>
      <c r="C170" t="s">
        <v>344</v>
      </c>
      <c r="D170" s="2">
        <v>4.8</v>
      </c>
      <c r="E170">
        <v>271444</v>
      </c>
      <c r="F170" s="2">
        <v>1314780</v>
      </c>
      <c r="G170">
        <v>245350000</v>
      </c>
      <c r="H170" s="3">
        <f>IF(E170=0,D170,F170/E170)</f>
        <v>4.8436509924699021</v>
      </c>
      <c r="I170" t="str">
        <f>IF(G170&gt;0,"TAK","NIE")</f>
        <v>TAK</v>
      </c>
      <c r="J170" s="3">
        <f>IF(I170="TAK",G170*D170,0)</f>
        <v>1177680000</v>
      </c>
      <c r="K170">
        <f>DAY(A170)</f>
        <v>21</v>
      </c>
    </row>
    <row r="171" spans="1:11" x14ac:dyDescent="0.25">
      <c r="A171" s="1">
        <v>42025</v>
      </c>
      <c r="B171" t="s">
        <v>345</v>
      </c>
      <c r="C171" t="s">
        <v>346</v>
      </c>
      <c r="D171" s="2">
        <v>103.5</v>
      </c>
      <c r="E171">
        <v>83808</v>
      </c>
      <c r="F171" s="2">
        <v>8680820</v>
      </c>
      <c r="G171">
        <v>30584000</v>
      </c>
      <c r="H171" s="3">
        <f>IF(E171=0,D171,F171/E171)</f>
        <v>103.57984917907598</v>
      </c>
      <c r="I171" t="str">
        <f>IF(G171&gt;0,"TAK","NIE")</f>
        <v>TAK</v>
      </c>
      <c r="J171" s="3">
        <f>IF(I171="TAK",G171*D171,0)</f>
        <v>3165444000</v>
      </c>
      <c r="K171">
        <f>DAY(A171)</f>
        <v>21</v>
      </c>
    </row>
    <row r="172" spans="1:11" x14ac:dyDescent="0.25">
      <c r="A172" s="1">
        <v>42025</v>
      </c>
      <c r="B172" t="s">
        <v>347</v>
      </c>
      <c r="C172" t="s">
        <v>348</v>
      </c>
      <c r="D172" s="2">
        <v>3.3</v>
      </c>
      <c r="E172">
        <v>678</v>
      </c>
      <c r="F172" s="2">
        <v>2240</v>
      </c>
      <c r="G172">
        <v>25500000</v>
      </c>
      <c r="H172" s="3">
        <f>IF(E172=0,D172,F172/E172)</f>
        <v>3.303834808259587</v>
      </c>
      <c r="I172" t="str">
        <f>IF(G172&gt;0,"TAK","NIE")</f>
        <v>TAK</v>
      </c>
      <c r="J172" s="3">
        <f>IF(I172="TAK",G172*D172,0)</f>
        <v>84150000</v>
      </c>
      <c r="K172">
        <f>DAY(A172)</f>
        <v>21</v>
      </c>
    </row>
    <row r="173" spans="1:11" x14ac:dyDescent="0.25">
      <c r="A173" s="1">
        <v>42025</v>
      </c>
      <c r="B173" t="s">
        <v>349</v>
      </c>
      <c r="C173" t="s">
        <v>350</v>
      </c>
      <c r="D173" s="2">
        <v>1.83</v>
      </c>
      <c r="E173">
        <v>704651</v>
      </c>
      <c r="F173" s="2">
        <v>1242180</v>
      </c>
      <c r="G173">
        <v>70928000</v>
      </c>
      <c r="H173" s="3">
        <f>IF(E173=0,D173,F173/E173)</f>
        <v>1.7628301102247779</v>
      </c>
      <c r="I173" t="str">
        <f>IF(G173&gt;0,"TAK","NIE")</f>
        <v>TAK</v>
      </c>
      <c r="J173" s="3">
        <f>IF(I173="TAK",G173*D173,0)</f>
        <v>129798240</v>
      </c>
      <c r="K173">
        <f>DAY(A173)</f>
        <v>21</v>
      </c>
    </row>
    <row r="174" spans="1:11" x14ac:dyDescent="0.25">
      <c r="A174" s="1">
        <v>42025</v>
      </c>
      <c r="B174" t="s">
        <v>351</v>
      </c>
      <c r="C174" t="s">
        <v>352</v>
      </c>
      <c r="D174" s="2">
        <v>4.87</v>
      </c>
      <c r="E174">
        <v>22</v>
      </c>
      <c r="F174" s="2">
        <v>110</v>
      </c>
      <c r="G174">
        <v>1143000</v>
      </c>
      <c r="H174" s="3">
        <f>IF(E174=0,D174,F174/E174)</f>
        <v>5</v>
      </c>
      <c r="I174" t="str">
        <f>IF(G174&gt;0,"TAK","NIE")</f>
        <v>TAK</v>
      </c>
      <c r="J174" s="3">
        <f>IF(I174="TAK",G174*D174,0)</f>
        <v>5566410</v>
      </c>
      <c r="K174">
        <f>DAY(A174)</f>
        <v>21</v>
      </c>
    </row>
    <row r="175" spans="1:11" x14ac:dyDescent="0.25">
      <c r="A175" s="1">
        <v>42025</v>
      </c>
      <c r="B175" t="s">
        <v>353</v>
      </c>
      <c r="C175" t="s">
        <v>354</v>
      </c>
      <c r="D175" s="2">
        <v>3.15</v>
      </c>
      <c r="E175">
        <v>398899</v>
      </c>
      <c r="F175" s="2">
        <v>1248650</v>
      </c>
      <c r="G175">
        <v>36119000</v>
      </c>
      <c r="H175" s="3">
        <f>IF(E175=0,D175,F175/E175)</f>
        <v>3.1302409883203519</v>
      </c>
      <c r="I175" t="str">
        <f>IF(G175&gt;0,"TAK","NIE")</f>
        <v>TAK</v>
      </c>
      <c r="J175" s="3">
        <f>IF(I175="TAK",G175*D175,0)</f>
        <v>113774850</v>
      </c>
      <c r="K175">
        <f>DAY(A175)</f>
        <v>21</v>
      </c>
    </row>
    <row r="176" spans="1:11" x14ac:dyDescent="0.25">
      <c r="A176" s="1">
        <v>42025</v>
      </c>
      <c r="B176" t="s">
        <v>355</v>
      </c>
      <c r="C176" t="s">
        <v>356</v>
      </c>
      <c r="D176" s="2">
        <v>5.01</v>
      </c>
      <c r="E176">
        <v>6119</v>
      </c>
      <c r="F176" s="2">
        <v>31310</v>
      </c>
      <c r="G176">
        <v>4199000</v>
      </c>
      <c r="H176" s="3">
        <f>IF(E176=0,D176,F176/E176)</f>
        <v>5.1168491583592086</v>
      </c>
      <c r="I176" t="str">
        <f>IF(G176&gt;0,"TAK","NIE")</f>
        <v>TAK</v>
      </c>
      <c r="J176" s="3">
        <f>IF(I176="TAK",G176*D176,0)</f>
        <v>21036990</v>
      </c>
      <c r="K176">
        <f>DAY(A176)</f>
        <v>21</v>
      </c>
    </row>
    <row r="177" spans="1:11" x14ac:dyDescent="0.25">
      <c r="A177" s="1">
        <v>42025</v>
      </c>
      <c r="B177" t="s">
        <v>357</v>
      </c>
      <c r="C177" t="s">
        <v>358</v>
      </c>
      <c r="D177" s="2">
        <v>31.24</v>
      </c>
      <c r="E177">
        <v>3004</v>
      </c>
      <c r="F177" s="2">
        <v>93130</v>
      </c>
      <c r="G177">
        <v>1839000</v>
      </c>
      <c r="H177" s="3">
        <f>IF(E177=0,D177,F177/E177)</f>
        <v>31.001997336884155</v>
      </c>
      <c r="I177" t="str">
        <f>IF(G177&gt;0,"TAK","NIE")</f>
        <v>TAK</v>
      </c>
      <c r="J177" s="3">
        <f>IF(I177="TAK",G177*D177,0)</f>
        <v>57450360</v>
      </c>
      <c r="K177">
        <f>DAY(A177)</f>
        <v>21</v>
      </c>
    </row>
    <row r="178" spans="1:11" x14ac:dyDescent="0.25">
      <c r="A178" s="1">
        <v>42025</v>
      </c>
      <c r="B178" t="s">
        <v>359</v>
      </c>
      <c r="C178" t="s">
        <v>360</v>
      </c>
      <c r="D178" s="2">
        <v>3</v>
      </c>
      <c r="E178">
        <v>19017</v>
      </c>
      <c r="F178" s="2">
        <v>55740</v>
      </c>
      <c r="G178">
        <v>7831000</v>
      </c>
      <c r="H178" s="3">
        <f>IF(E178=0,D178,F178/E178)</f>
        <v>2.9310616816532575</v>
      </c>
      <c r="I178" t="str">
        <f>IF(G178&gt;0,"TAK","NIE")</f>
        <v>TAK</v>
      </c>
      <c r="J178" s="3">
        <f>IF(I178="TAK",G178*D178,0)</f>
        <v>23493000</v>
      </c>
      <c r="K178">
        <f>DAY(A178)</f>
        <v>21</v>
      </c>
    </row>
    <row r="179" spans="1:11" x14ac:dyDescent="0.25">
      <c r="A179" s="1">
        <v>42025</v>
      </c>
      <c r="B179" t="s">
        <v>361</v>
      </c>
      <c r="C179" t="s">
        <v>362</v>
      </c>
      <c r="D179" s="2">
        <v>0.02</v>
      </c>
      <c r="E179">
        <v>0</v>
      </c>
      <c r="F179" s="2">
        <v>0</v>
      </c>
      <c r="G179">
        <v>0</v>
      </c>
      <c r="H179" s="3">
        <f>IF(E179=0,D179,F179/E179)</f>
        <v>0.02</v>
      </c>
      <c r="I179" t="str">
        <f>IF(G179&gt;0,"TAK","NIE")</f>
        <v>NIE</v>
      </c>
      <c r="J179" s="3">
        <f>IF(I179="TAK",G179*D179,0)</f>
        <v>0</v>
      </c>
      <c r="K179">
        <f>DAY(A179)</f>
        <v>21</v>
      </c>
    </row>
    <row r="180" spans="1:11" x14ac:dyDescent="0.25">
      <c r="A180" s="1">
        <v>42025</v>
      </c>
      <c r="B180" t="s">
        <v>363</v>
      </c>
      <c r="C180" t="s">
        <v>364</v>
      </c>
      <c r="D180" s="2">
        <v>0.1</v>
      </c>
      <c r="E180">
        <v>311505</v>
      </c>
      <c r="F180" s="2">
        <v>31280</v>
      </c>
      <c r="G180">
        <v>0</v>
      </c>
      <c r="H180" s="3">
        <f>IF(E180=0,D180,F180/E180)</f>
        <v>0.10041572366414664</v>
      </c>
      <c r="I180" t="str">
        <f>IF(G180&gt;0,"TAK","NIE")</f>
        <v>NIE</v>
      </c>
      <c r="J180" s="3">
        <f>IF(I180="TAK",G180*D180,0)</f>
        <v>0</v>
      </c>
      <c r="K180">
        <f>DAY(A180)</f>
        <v>21</v>
      </c>
    </row>
    <row r="181" spans="1:11" x14ac:dyDescent="0.25">
      <c r="A181" s="1">
        <v>42025</v>
      </c>
      <c r="B181" t="s">
        <v>365</v>
      </c>
      <c r="C181" t="s">
        <v>366</v>
      </c>
      <c r="D181" s="2">
        <v>1.0900000000000001</v>
      </c>
      <c r="E181">
        <v>2252</v>
      </c>
      <c r="F181" s="2">
        <v>2400</v>
      </c>
      <c r="G181">
        <v>4084000</v>
      </c>
      <c r="H181" s="3">
        <f>IF(E181=0,D181,F181/E181)</f>
        <v>1.0657193605683837</v>
      </c>
      <c r="I181" t="str">
        <f>IF(G181&gt;0,"TAK","NIE")</f>
        <v>TAK</v>
      </c>
      <c r="J181" s="3">
        <f>IF(I181="TAK",G181*D181,0)</f>
        <v>4451560</v>
      </c>
      <c r="K181">
        <f>DAY(A181)</f>
        <v>21</v>
      </c>
    </row>
    <row r="182" spans="1:11" x14ac:dyDescent="0.25">
      <c r="A182" s="1">
        <v>42025</v>
      </c>
      <c r="B182" t="s">
        <v>367</v>
      </c>
      <c r="C182" t="s">
        <v>368</v>
      </c>
      <c r="D182" s="2">
        <v>0.99</v>
      </c>
      <c r="E182">
        <v>93994</v>
      </c>
      <c r="F182" s="2">
        <v>92500</v>
      </c>
      <c r="G182">
        <v>5438000</v>
      </c>
      <c r="H182" s="3">
        <f>IF(E182=0,D182,F182/E182)</f>
        <v>0.98410536842777196</v>
      </c>
      <c r="I182" t="str">
        <f>IF(G182&gt;0,"TAK","NIE")</f>
        <v>TAK</v>
      </c>
      <c r="J182" s="3">
        <f>IF(I182="TAK",G182*D182,0)</f>
        <v>5383620</v>
      </c>
      <c r="K182">
        <f>DAY(A182)</f>
        <v>21</v>
      </c>
    </row>
    <row r="183" spans="1:11" x14ac:dyDescent="0.25">
      <c r="A183" s="1">
        <v>42025</v>
      </c>
      <c r="B183" t="s">
        <v>369</v>
      </c>
      <c r="C183" t="s">
        <v>370</v>
      </c>
      <c r="D183" s="2">
        <v>9.01</v>
      </c>
      <c r="E183">
        <v>0</v>
      </c>
      <c r="F183" s="2">
        <v>0</v>
      </c>
      <c r="G183">
        <v>15129000</v>
      </c>
      <c r="H183" s="3">
        <f>IF(E183=0,D183,F183/E183)</f>
        <v>9.01</v>
      </c>
      <c r="I183" t="str">
        <f>IF(G183&gt;0,"TAK","NIE")</f>
        <v>TAK</v>
      </c>
      <c r="J183" s="3">
        <f>IF(I183="TAK",G183*D183,0)</f>
        <v>136312290</v>
      </c>
      <c r="K183">
        <f>DAY(A183)</f>
        <v>21</v>
      </c>
    </row>
    <row r="184" spans="1:11" x14ac:dyDescent="0.25">
      <c r="A184" s="1">
        <v>42025</v>
      </c>
      <c r="B184" t="s">
        <v>371</v>
      </c>
      <c r="C184" t="s">
        <v>372</v>
      </c>
      <c r="D184" s="2">
        <v>5.9</v>
      </c>
      <c r="E184">
        <v>1040</v>
      </c>
      <c r="F184" s="2">
        <v>6130</v>
      </c>
      <c r="G184">
        <v>9809000</v>
      </c>
      <c r="H184" s="3">
        <f>IF(E184=0,D184,F184/E184)</f>
        <v>5.8942307692307692</v>
      </c>
      <c r="I184" t="str">
        <f>IF(G184&gt;0,"TAK","NIE")</f>
        <v>TAK</v>
      </c>
      <c r="J184" s="3">
        <f>IF(I184="TAK",G184*D184,0)</f>
        <v>57873100</v>
      </c>
      <c r="K184">
        <f>DAY(A184)</f>
        <v>21</v>
      </c>
    </row>
    <row r="185" spans="1:11" x14ac:dyDescent="0.25">
      <c r="A185" s="1">
        <v>42025</v>
      </c>
      <c r="B185" t="s">
        <v>373</v>
      </c>
      <c r="C185" t="s">
        <v>374</v>
      </c>
      <c r="D185" s="2">
        <v>2.1</v>
      </c>
      <c r="E185">
        <v>26</v>
      </c>
      <c r="F185" s="2">
        <v>50</v>
      </c>
      <c r="G185">
        <v>11568000</v>
      </c>
      <c r="H185" s="3">
        <f>IF(E185=0,D185,F185/E185)</f>
        <v>1.9230769230769231</v>
      </c>
      <c r="I185" t="str">
        <f>IF(G185&gt;0,"TAK","NIE")</f>
        <v>TAK</v>
      </c>
      <c r="J185" s="3">
        <f>IF(I185="TAK",G185*D185,0)</f>
        <v>24292800</v>
      </c>
      <c r="K185">
        <f>DAY(A185)</f>
        <v>21</v>
      </c>
    </row>
    <row r="186" spans="1:11" x14ac:dyDescent="0.25">
      <c r="A186" s="1">
        <v>42025</v>
      </c>
      <c r="B186" t="s">
        <v>375</v>
      </c>
      <c r="C186" t="s">
        <v>376</v>
      </c>
      <c r="D186" s="2">
        <v>29.9</v>
      </c>
      <c r="E186">
        <v>7</v>
      </c>
      <c r="F186" s="2">
        <v>210</v>
      </c>
      <c r="G186">
        <v>4187000</v>
      </c>
      <c r="H186" s="3">
        <f>IF(E186=0,D186,F186/E186)</f>
        <v>30</v>
      </c>
      <c r="I186" t="str">
        <f>IF(G186&gt;0,"TAK","NIE")</f>
        <v>TAK</v>
      </c>
      <c r="J186" s="3">
        <f>IF(I186="TAK",G186*D186,0)</f>
        <v>125191300</v>
      </c>
      <c r="K186">
        <f>DAY(A186)</f>
        <v>21</v>
      </c>
    </row>
    <row r="187" spans="1:11" x14ac:dyDescent="0.25">
      <c r="A187" s="1">
        <v>42025</v>
      </c>
      <c r="B187" t="s">
        <v>377</v>
      </c>
      <c r="C187" t="s">
        <v>378</v>
      </c>
      <c r="D187" s="2">
        <v>1.56</v>
      </c>
      <c r="E187">
        <v>6</v>
      </c>
      <c r="F187" s="2">
        <v>10</v>
      </c>
      <c r="G187">
        <v>3715000</v>
      </c>
      <c r="H187" s="3">
        <f>IF(E187=0,D187,F187/E187)</f>
        <v>1.6666666666666667</v>
      </c>
      <c r="I187" t="str">
        <f>IF(G187&gt;0,"TAK","NIE")</f>
        <v>TAK</v>
      </c>
      <c r="J187" s="3">
        <f>IF(I187="TAK",G187*D187,0)</f>
        <v>5795400</v>
      </c>
      <c r="K187">
        <f>DAY(A187)</f>
        <v>21</v>
      </c>
    </row>
    <row r="188" spans="1:11" x14ac:dyDescent="0.25">
      <c r="A188" s="1">
        <v>42025</v>
      </c>
      <c r="B188" t="s">
        <v>379</v>
      </c>
      <c r="C188" t="s">
        <v>380</v>
      </c>
      <c r="D188" s="2">
        <v>2.63</v>
      </c>
      <c r="E188">
        <v>20351</v>
      </c>
      <c r="F188" s="2">
        <v>53450</v>
      </c>
      <c r="G188">
        <v>93737000</v>
      </c>
      <c r="H188" s="3">
        <f>IF(E188=0,D188,F188/E188)</f>
        <v>2.6264065647879713</v>
      </c>
      <c r="I188" t="str">
        <f>IF(G188&gt;0,"TAK","NIE")</f>
        <v>TAK</v>
      </c>
      <c r="J188" s="3">
        <f>IF(I188="TAK",G188*D188,0)</f>
        <v>246528310</v>
      </c>
      <c r="K188">
        <f>DAY(A188)</f>
        <v>21</v>
      </c>
    </row>
    <row r="189" spans="1:11" x14ac:dyDescent="0.25">
      <c r="A189" s="1">
        <v>42025</v>
      </c>
      <c r="B189" t="s">
        <v>381</v>
      </c>
      <c r="C189" t="s">
        <v>382</v>
      </c>
      <c r="D189" s="2">
        <v>2.2400000000000002</v>
      </c>
      <c r="E189">
        <v>6475</v>
      </c>
      <c r="F189" s="2">
        <v>14500</v>
      </c>
      <c r="G189">
        <v>7444000</v>
      </c>
      <c r="H189" s="3">
        <f>IF(E189=0,D189,F189/E189)</f>
        <v>2.2393822393822393</v>
      </c>
      <c r="I189" t="str">
        <f>IF(G189&gt;0,"TAK","NIE")</f>
        <v>TAK</v>
      </c>
      <c r="J189" s="3">
        <f>IF(I189="TAK",G189*D189,0)</f>
        <v>16674560.000000002</v>
      </c>
      <c r="K189">
        <f>DAY(A189)</f>
        <v>21</v>
      </c>
    </row>
    <row r="190" spans="1:11" x14ac:dyDescent="0.25">
      <c r="A190" s="1">
        <v>42025</v>
      </c>
      <c r="B190" t="s">
        <v>383</v>
      </c>
      <c r="C190" t="s">
        <v>384</v>
      </c>
      <c r="D190" s="2">
        <v>1.73</v>
      </c>
      <c r="E190">
        <v>5847</v>
      </c>
      <c r="F190" s="2">
        <v>10000</v>
      </c>
      <c r="G190">
        <v>5435000</v>
      </c>
      <c r="H190" s="3">
        <f>IF(E190=0,D190,F190/E190)</f>
        <v>1.7102787754403967</v>
      </c>
      <c r="I190" t="str">
        <f>IF(G190&gt;0,"TAK","NIE")</f>
        <v>TAK</v>
      </c>
      <c r="J190" s="3">
        <f>IF(I190="TAK",G190*D190,0)</f>
        <v>9402550</v>
      </c>
      <c r="K190">
        <f>DAY(A190)</f>
        <v>21</v>
      </c>
    </row>
    <row r="191" spans="1:11" x14ac:dyDescent="0.25">
      <c r="A191" s="1">
        <v>42025</v>
      </c>
      <c r="B191" t="s">
        <v>385</v>
      </c>
      <c r="C191" t="s">
        <v>386</v>
      </c>
      <c r="D191" s="2">
        <v>0.76</v>
      </c>
      <c r="E191">
        <v>68752</v>
      </c>
      <c r="F191" s="2">
        <v>52950</v>
      </c>
      <c r="G191">
        <v>23452000</v>
      </c>
      <c r="H191" s="3">
        <f>IF(E191=0,D191,F191/E191)</f>
        <v>0.77015941354433326</v>
      </c>
      <c r="I191" t="str">
        <f>IF(G191&gt;0,"TAK","NIE")</f>
        <v>TAK</v>
      </c>
      <c r="J191" s="3">
        <f>IF(I191="TAK",G191*D191,0)</f>
        <v>17823520</v>
      </c>
      <c r="K191">
        <f>DAY(A191)</f>
        <v>21</v>
      </c>
    </row>
    <row r="192" spans="1:11" x14ac:dyDescent="0.25">
      <c r="A192" s="1">
        <v>42025</v>
      </c>
      <c r="B192" t="s">
        <v>387</v>
      </c>
      <c r="C192" t="s">
        <v>388</v>
      </c>
      <c r="D192" s="2">
        <v>56.85</v>
      </c>
      <c r="E192">
        <v>750</v>
      </c>
      <c r="F192" s="2">
        <v>42630</v>
      </c>
      <c r="G192">
        <v>1165000</v>
      </c>
      <c r="H192" s="3">
        <f>IF(E192=0,D192,F192/E192)</f>
        <v>56.84</v>
      </c>
      <c r="I192" t="str">
        <f>IF(G192&gt;0,"TAK","NIE")</f>
        <v>TAK</v>
      </c>
      <c r="J192" s="3">
        <f>IF(I192="TAK",G192*D192,0)</f>
        <v>66230250</v>
      </c>
      <c r="K192">
        <f>DAY(A192)</f>
        <v>21</v>
      </c>
    </row>
    <row r="193" spans="1:11" x14ac:dyDescent="0.25">
      <c r="A193" s="1">
        <v>42025</v>
      </c>
      <c r="B193" t="s">
        <v>389</v>
      </c>
      <c r="C193" t="s">
        <v>390</v>
      </c>
      <c r="D193" s="2">
        <v>137.9</v>
      </c>
      <c r="E193">
        <v>101554</v>
      </c>
      <c r="F193" s="2">
        <v>14003930</v>
      </c>
      <c r="G193">
        <v>30454000</v>
      </c>
      <c r="H193" s="3">
        <f>IF(E193=0,D193,F193/E193)</f>
        <v>137.89639009787896</v>
      </c>
      <c r="I193" t="str">
        <f>IF(G193&gt;0,"TAK","NIE")</f>
        <v>TAK</v>
      </c>
      <c r="J193" s="3">
        <f>IF(I193="TAK",G193*D193,0)</f>
        <v>4199606600</v>
      </c>
      <c r="K193">
        <f>DAY(A193)</f>
        <v>21</v>
      </c>
    </row>
    <row r="194" spans="1:11" x14ac:dyDescent="0.25">
      <c r="A194" s="1">
        <v>42025</v>
      </c>
      <c r="B194" t="s">
        <v>391</v>
      </c>
      <c r="C194" t="s">
        <v>392</v>
      </c>
      <c r="D194" s="2">
        <v>3.5</v>
      </c>
      <c r="E194">
        <v>76</v>
      </c>
      <c r="F194" s="2">
        <v>270</v>
      </c>
      <c r="G194">
        <v>12110000</v>
      </c>
      <c r="H194" s="3">
        <f>IF(E194=0,D194,F194/E194)</f>
        <v>3.5526315789473686</v>
      </c>
      <c r="I194" t="str">
        <f>IF(G194&gt;0,"TAK","NIE")</f>
        <v>TAK</v>
      </c>
      <c r="J194" s="3">
        <f>IF(I194="TAK",G194*D194,0)</f>
        <v>42385000</v>
      </c>
      <c r="K194">
        <f>DAY(A194)</f>
        <v>21</v>
      </c>
    </row>
    <row r="195" spans="1:11" x14ac:dyDescent="0.25">
      <c r="A195" s="1">
        <v>42025</v>
      </c>
      <c r="B195" t="s">
        <v>393</v>
      </c>
      <c r="C195" t="s">
        <v>394</v>
      </c>
      <c r="D195" s="2">
        <v>16.14</v>
      </c>
      <c r="E195">
        <v>510</v>
      </c>
      <c r="F195" s="2">
        <v>8230</v>
      </c>
      <c r="G195">
        <v>6189000</v>
      </c>
      <c r="H195" s="3">
        <f>IF(E195=0,D195,F195/E195)</f>
        <v>16.137254901960784</v>
      </c>
      <c r="I195" t="str">
        <f>IF(G195&gt;0,"TAK","NIE")</f>
        <v>TAK</v>
      </c>
      <c r="J195" s="3">
        <f>IF(I195="TAK",G195*D195,0)</f>
        <v>99890460</v>
      </c>
      <c r="K195">
        <f>DAY(A195)</f>
        <v>21</v>
      </c>
    </row>
    <row r="196" spans="1:11" x14ac:dyDescent="0.25">
      <c r="A196" s="1">
        <v>42025</v>
      </c>
      <c r="B196" t="s">
        <v>395</v>
      </c>
      <c r="C196" t="s">
        <v>396</v>
      </c>
      <c r="D196" s="2">
        <v>12.97</v>
      </c>
      <c r="E196">
        <v>55</v>
      </c>
      <c r="F196" s="2">
        <v>700</v>
      </c>
      <c r="G196">
        <v>0</v>
      </c>
      <c r="H196" s="3">
        <f>IF(E196=0,D196,F196/E196)</f>
        <v>12.727272727272727</v>
      </c>
      <c r="I196" t="str">
        <f>IF(G196&gt;0,"TAK","NIE")</f>
        <v>NIE</v>
      </c>
      <c r="J196" s="3">
        <f>IF(I196="TAK",G196*D196,0)</f>
        <v>0</v>
      </c>
      <c r="K196">
        <f>DAY(A196)</f>
        <v>21</v>
      </c>
    </row>
    <row r="197" spans="1:11" x14ac:dyDescent="0.25">
      <c r="A197" s="1">
        <v>42025</v>
      </c>
      <c r="B197" t="s">
        <v>397</v>
      </c>
      <c r="C197" t="s">
        <v>398</v>
      </c>
      <c r="D197" s="2">
        <v>159.94999999999999</v>
      </c>
      <c r="E197">
        <v>10724</v>
      </c>
      <c r="F197" s="2">
        <v>1699750</v>
      </c>
      <c r="G197">
        <v>5028000</v>
      </c>
      <c r="H197" s="3">
        <f>IF(E197=0,D197,F197/E197)</f>
        <v>158.49962700484895</v>
      </c>
      <c r="I197" t="str">
        <f>IF(G197&gt;0,"TAK","NIE")</f>
        <v>TAK</v>
      </c>
      <c r="J197" s="3">
        <f>IF(I197="TAK",G197*D197,0)</f>
        <v>804228600</v>
      </c>
      <c r="K197">
        <f>DAY(A197)</f>
        <v>21</v>
      </c>
    </row>
    <row r="198" spans="1:11" x14ac:dyDescent="0.25">
      <c r="A198" s="1">
        <v>42025</v>
      </c>
      <c r="B198" t="s">
        <v>399</v>
      </c>
      <c r="C198" t="s">
        <v>400</v>
      </c>
      <c r="D198" s="2">
        <v>18.440000000000001</v>
      </c>
      <c r="E198">
        <v>728</v>
      </c>
      <c r="F198" s="2">
        <v>13450</v>
      </c>
      <c r="G198">
        <v>4000000</v>
      </c>
      <c r="H198" s="3">
        <f>IF(E198=0,D198,F198/E198)</f>
        <v>18.475274725274726</v>
      </c>
      <c r="I198" t="str">
        <f>IF(G198&gt;0,"TAK","NIE")</f>
        <v>TAK</v>
      </c>
      <c r="J198" s="3">
        <f>IF(I198="TAK",G198*D198,0)</f>
        <v>73760000</v>
      </c>
      <c r="K198">
        <f>DAY(A198)</f>
        <v>21</v>
      </c>
    </row>
    <row r="199" spans="1:11" x14ac:dyDescent="0.25">
      <c r="A199" s="1">
        <v>42025</v>
      </c>
      <c r="B199" t="s">
        <v>401</v>
      </c>
      <c r="C199" t="s">
        <v>402</v>
      </c>
      <c r="D199" s="2">
        <v>0.92</v>
      </c>
      <c r="E199">
        <v>0</v>
      </c>
      <c r="F199" s="2">
        <v>0</v>
      </c>
      <c r="G199">
        <v>0</v>
      </c>
      <c r="H199" s="3">
        <f>IF(E199=0,D199,F199/E199)</f>
        <v>0.92</v>
      </c>
      <c r="I199" t="str">
        <f>IF(G199&gt;0,"TAK","NIE")</f>
        <v>NIE</v>
      </c>
      <c r="J199" s="3">
        <f>IF(I199="TAK",G199*D199,0)</f>
        <v>0</v>
      </c>
      <c r="K199">
        <f>DAY(A199)</f>
        <v>21</v>
      </c>
    </row>
    <row r="200" spans="1:11" x14ac:dyDescent="0.25">
      <c r="A200" s="1">
        <v>42025</v>
      </c>
      <c r="B200" t="s">
        <v>403</v>
      </c>
      <c r="C200" t="s">
        <v>404</v>
      </c>
      <c r="D200" s="2">
        <v>204</v>
      </c>
      <c r="E200">
        <v>6595</v>
      </c>
      <c r="F200" s="2">
        <v>1344550</v>
      </c>
      <c r="G200">
        <v>8393000</v>
      </c>
      <c r="H200" s="3">
        <f>IF(E200=0,D200,F200/E200)</f>
        <v>203.87414708112206</v>
      </c>
      <c r="I200" t="str">
        <f>IF(G200&gt;0,"TAK","NIE")</f>
        <v>TAK</v>
      </c>
      <c r="J200" s="3">
        <f>IF(I200="TAK",G200*D200,0)</f>
        <v>1712172000</v>
      </c>
      <c r="K200">
        <f>DAY(A200)</f>
        <v>21</v>
      </c>
    </row>
    <row r="201" spans="1:11" x14ac:dyDescent="0.25">
      <c r="A201" s="1">
        <v>42025</v>
      </c>
      <c r="B201" t="s">
        <v>405</v>
      </c>
      <c r="C201" t="s">
        <v>406</v>
      </c>
      <c r="D201" s="2">
        <v>4</v>
      </c>
      <c r="E201">
        <v>0</v>
      </c>
      <c r="F201" s="2">
        <v>0</v>
      </c>
      <c r="G201">
        <v>2639000</v>
      </c>
      <c r="H201" s="3">
        <f>IF(E201=0,D201,F201/E201)</f>
        <v>4</v>
      </c>
      <c r="I201" t="str">
        <f>IF(G201&gt;0,"TAK","NIE")</f>
        <v>TAK</v>
      </c>
      <c r="J201" s="3">
        <f>IF(I201="TAK",G201*D201,0)</f>
        <v>10556000</v>
      </c>
      <c r="K201">
        <f>DAY(A201)</f>
        <v>21</v>
      </c>
    </row>
    <row r="202" spans="1:11" x14ac:dyDescent="0.25">
      <c r="A202" s="1">
        <v>42025</v>
      </c>
      <c r="B202" t="s">
        <v>407</v>
      </c>
      <c r="C202" t="s">
        <v>408</v>
      </c>
      <c r="D202" s="2">
        <v>1.06</v>
      </c>
      <c r="E202">
        <v>15193</v>
      </c>
      <c r="F202" s="2">
        <v>15860</v>
      </c>
      <c r="G202">
        <v>0</v>
      </c>
      <c r="H202" s="3">
        <f>IF(E202=0,D202,F202/E202)</f>
        <v>1.0439017968801421</v>
      </c>
      <c r="I202" t="str">
        <f>IF(G202&gt;0,"TAK","NIE")</f>
        <v>NIE</v>
      </c>
      <c r="J202" s="3">
        <f>IF(I202="TAK",G202*D202,0)</f>
        <v>0</v>
      </c>
      <c r="K202">
        <f>DAY(A202)</f>
        <v>21</v>
      </c>
    </row>
    <row r="203" spans="1:11" x14ac:dyDescent="0.25">
      <c r="A203" s="1">
        <v>42025</v>
      </c>
      <c r="B203" t="s">
        <v>409</v>
      </c>
      <c r="C203" t="s">
        <v>410</v>
      </c>
      <c r="D203" s="2">
        <v>9.0500000000000007</v>
      </c>
      <c r="E203">
        <v>455</v>
      </c>
      <c r="F203" s="2">
        <v>4120</v>
      </c>
      <c r="G203">
        <v>5944000</v>
      </c>
      <c r="H203" s="3">
        <f>IF(E203=0,D203,F203/E203)</f>
        <v>9.0549450549450547</v>
      </c>
      <c r="I203" t="str">
        <f>IF(G203&gt;0,"TAK","NIE")</f>
        <v>TAK</v>
      </c>
      <c r="J203" s="3">
        <f>IF(I203="TAK",G203*D203,0)</f>
        <v>53793200.000000007</v>
      </c>
      <c r="K203">
        <f>DAY(A203)</f>
        <v>21</v>
      </c>
    </row>
    <row r="204" spans="1:11" x14ac:dyDescent="0.25">
      <c r="A204" s="1">
        <v>42025</v>
      </c>
      <c r="B204" t="s">
        <v>411</v>
      </c>
      <c r="C204" t="s">
        <v>412</v>
      </c>
      <c r="D204" s="2">
        <v>0.08</v>
      </c>
      <c r="E204">
        <v>3550</v>
      </c>
      <c r="F204" s="2">
        <v>280</v>
      </c>
      <c r="G204">
        <v>0</v>
      </c>
      <c r="H204" s="3">
        <f>IF(E204=0,D204,F204/E204)</f>
        <v>7.8873239436619724E-2</v>
      </c>
      <c r="I204" t="str">
        <f>IF(G204&gt;0,"TAK","NIE")</f>
        <v>NIE</v>
      </c>
      <c r="J204" s="3">
        <f>IF(I204="TAK",G204*D204,0)</f>
        <v>0</v>
      </c>
      <c r="K204">
        <f>DAY(A204)</f>
        <v>21</v>
      </c>
    </row>
    <row r="205" spans="1:11" x14ac:dyDescent="0.25">
      <c r="A205" s="1">
        <v>42025</v>
      </c>
      <c r="B205" t="s">
        <v>413</v>
      </c>
      <c r="C205" t="s">
        <v>414</v>
      </c>
      <c r="D205" s="2">
        <v>2.2000000000000002</v>
      </c>
      <c r="E205">
        <v>100</v>
      </c>
      <c r="F205" s="2">
        <v>220</v>
      </c>
      <c r="G205">
        <v>0</v>
      </c>
      <c r="H205" s="3">
        <f>IF(E205=0,D205,F205/E205)</f>
        <v>2.2000000000000002</v>
      </c>
      <c r="I205" t="str">
        <f>IF(G205&gt;0,"TAK","NIE")</f>
        <v>NIE</v>
      </c>
      <c r="J205" s="3">
        <f>IF(I205="TAK",G205*D205,0)</f>
        <v>0</v>
      </c>
      <c r="K205">
        <f>DAY(A205)</f>
        <v>21</v>
      </c>
    </row>
    <row r="206" spans="1:11" x14ac:dyDescent="0.25">
      <c r="A206" s="1">
        <v>42025</v>
      </c>
      <c r="B206" t="s">
        <v>415</v>
      </c>
      <c r="C206" t="s">
        <v>416</v>
      </c>
      <c r="D206" s="2">
        <v>4.07</v>
      </c>
      <c r="E206">
        <v>11117</v>
      </c>
      <c r="F206" s="2">
        <v>44830</v>
      </c>
      <c r="G206">
        <v>18968000</v>
      </c>
      <c r="H206" s="3">
        <f>IF(E206=0,D206,F206/E206)</f>
        <v>4.0325627417468741</v>
      </c>
      <c r="I206" t="str">
        <f>IF(G206&gt;0,"TAK","NIE")</f>
        <v>TAK</v>
      </c>
      <c r="J206" s="3">
        <f>IF(I206="TAK",G206*D206,0)</f>
        <v>77199760</v>
      </c>
      <c r="K206">
        <f>DAY(A206)</f>
        <v>21</v>
      </c>
    </row>
    <row r="207" spans="1:11" x14ac:dyDescent="0.25">
      <c r="A207" s="1">
        <v>42025</v>
      </c>
      <c r="B207" t="s">
        <v>417</v>
      </c>
      <c r="C207" t="s">
        <v>418</v>
      </c>
      <c r="D207" s="2">
        <v>0.83</v>
      </c>
      <c r="E207">
        <v>14</v>
      </c>
      <c r="F207" s="2">
        <v>10</v>
      </c>
      <c r="G207">
        <v>8070000</v>
      </c>
      <c r="H207" s="3">
        <f>IF(E207=0,D207,F207/E207)</f>
        <v>0.7142857142857143</v>
      </c>
      <c r="I207" t="str">
        <f>IF(G207&gt;0,"TAK","NIE")</f>
        <v>TAK</v>
      </c>
      <c r="J207" s="3">
        <f>IF(I207="TAK",G207*D207,0)</f>
        <v>6698100</v>
      </c>
      <c r="K207">
        <f>DAY(A207)</f>
        <v>21</v>
      </c>
    </row>
    <row r="208" spans="1:11" x14ac:dyDescent="0.25">
      <c r="A208" s="1">
        <v>42025</v>
      </c>
      <c r="B208" t="s">
        <v>419</v>
      </c>
      <c r="C208" t="s">
        <v>420</v>
      </c>
      <c r="D208" s="2">
        <v>3.34</v>
      </c>
      <c r="E208">
        <v>404</v>
      </c>
      <c r="F208" s="2">
        <v>1290</v>
      </c>
      <c r="G208">
        <v>3600000</v>
      </c>
      <c r="H208" s="3">
        <f>IF(E208=0,D208,F208/E208)</f>
        <v>3.1930693069306932</v>
      </c>
      <c r="I208" t="str">
        <f>IF(G208&gt;0,"TAK","NIE")</f>
        <v>TAK</v>
      </c>
      <c r="J208" s="3">
        <f>IF(I208="TAK",G208*D208,0)</f>
        <v>12024000</v>
      </c>
      <c r="K208">
        <f>DAY(A208)</f>
        <v>21</v>
      </c>
    </row>
    <row r="209" spans="1:11" x14ac:dyDescent="0.25">
      <c r="A209" s="1">
        <v>42025</v>
      </c>
      <c r="B209" t="s">
        <v>421</v>
      </c>
      <c r="C209" t="s">
        <v>422</v>
      </c>
      <c r="D209" s="2">
        <v>1.62</v>
      </c>
      <c r="E209">
        <v>504</v>
      </c>
      <c r="F209" s="2">
        <v>820</v>
      </c>
      <c r="G209">
        <v>0</v>
      </c>
      <c r="H209" s="3">
        <f>IF(E209=0,D209,F209/E209)</f>
        <v>1.626984126984127</v>
      </c>
      <c r="I209" t="str">
        <f>IF(G209&gt;0,"TAK","NIE")</f>
        <v>NIE</v>
      </c>
      <c r="J209" s="3">
        <f>IF(I209="TAK",G209*D209,0)</f>
        <v>0</v>
      </c>
      <c r="K209">
        <f>DAY(A209)</f>
        <v>21</v>
      </c>
    </row>
    <row r="210" spans="1:11" x14ac:dyDescent="0.25">
      <c r="A210" s="1">
        <v>42025</v>
      </c>
      <c r="B210" t="s">
        <v>423</v>
      </c>
      <c r="C210" t="s">
        <v>424</v>
      </c>
      <c r="D210" s="2">
        <v>5</v>
      </c>
      <c r="E210">
        <v>1</v>
      </c>
      <c r="F210" s="2">
        <v>5</v>
      </c>
      <c r="G210">
        <v>11334000</v>
      </c>
      <c r="H210" s="3">
        <f>IF(E210=0,D210,F210/E210)</f>
        <v>5</v>
      </c>
      <c r="I210" t="str">
        <f>IF(G210&gt;0,"TAK","NIE")</f>
        <v>TAK</v>
      </c>
      <c r="J210" s="3">
        <f>IF(I210="TAK",G210*D210,0)</f>
        <v>56670000</v>
      </c>
      <c r="K210">
        <f>DAY(A210)</f>
        <v>21</v>
      </c>
    </row>
    <row r="211" spans="1:11" x14ac:dyDescent="0.25">
      <c r="A211" s="1">
        <v>42025</v>
      </c>
      <c r="B211" t="s">
        <v>425</v>
      </c>
      <c r="C211" t="s">
        <v>426</v>
      </c>
      <c r="D211" s="2">
        <v>1.93</v>
      </c>
      <c r="E211">
        <v>10718</v>
      </c>
      <c r="F211" s="2">
        <v>20230</v>
      </c>
      <c r="G211">
        <v>0</v>
      </c>
      <c r="H211" s="3">
        <f>IF(E211=0,D211,F211/E211)</f>
        <v>1.8874790072774772</v>
      </c>
      <c r="I211" t="str">
        <f>IF(G211&gt;0,"TAK","NIE")</f>
        <v>NIE</v>
      </c>
      <c r="J211" s="3">
        <f>IF(I211="TAK",G211*D211,0)</f>
        <v>0</v>
      </c>
      <c r="K211">
        <f>DAY(A211)</f>
        <v>21</v>
      </c>
    </row>
    <row r="212" spans="1:11" x14ac:dyDescent="0.25">
      <c r="A212" s="1">
        <v>42025</v>
      </c>
      <c r="B212" t="s">
        <v>427</v>
      </c>
      <c r="C212" t="s">
        <v>428</v>
      </c>
      <c r="D212" s="2">
        <v>22</v>
      </c>
      <c r="E212">
        <v>40</v>
      </c>
      <c r="F212" s="2">
        <v>880</v>
      </c>
      <c r="G212">
        <v>0</v>
      </c>
      <c r="H212" s="3">
        <f>IF(E212=0,D212,F212/E212)</f>
        <v>22</v>
      </c>
      <c r="I212" t="str">
        <f>IF(G212&gt;0,"TAK","NIE")</f>
        <v>NIE</v>
      </c>
      <c r="J212" s="3">
        <f>IF(I212="TAK",G212*D212,0)</f>
        <v>0</v>
      </c>
      <c r="K212">
        <f>DAY(A212)</f>
        <v>21</v>
      </c>
    </row>
    <row r="213" spans="1:11" x14ac:dyDescent="0.25">
      <c r="A213" s="1">
        <v>42025</v>
      </c>
      <c r="B213" t="s">
        <v>429</v>
      </c>
      <c r="C213" t="s">
        <v>430</v>
      </c>
      <c r="D213" s="2">
        <v>20.89</v>
      </c>
      <c r="E213">
        <v>347328</v>
      </c>
      <c r="F213" s="2">
        <v>7153770</v>
      </c>
      <c r="G213">
        <v>52636000</v>
      </c>
      <c r="H213" s="3">
        <f>IF(E213=0,D213,F213/E213)</f>
        <v>20.596583056937533</v>
      </c>
      <c r="I213" t="str">
        <f>IF(G213&gt;0,"TAK","NIE")</f>
        <v>TAK</v>
      </c>
      <c r="J213" s="3">
        <f>IF(I213="TAK",G213*D213,0)</f>
        <v>1099566040</v>
      </c>
      <c r="K213">
        <f>DAY(A213)</f>
        <v>21</v>
      </c>
    </row>
    <row r="214" spans="1:11" x14ac:dyDescent="0.25">
      <c r="A214" s="1">
        <v>42025</v>
      </c>
      <c r="B214" t="s">
        <v>431</v>
      </c>
      <c r="C214" t="s">
        <v>432</v>
      </c>
      <c r="D214" s="2">
        <v>0.28999999999999998</v>
      </c>
      <c r="E214">
        <v>2216</v>
      </c>
      <c r="F214" s="2">
        <v>640</v>
      </c>
      <c r="G214">
        <v>0</v>
      </c>
      <c r="H214" s="3">
        <f>IF(E214=0,D214,F214/E214)</f>
        <v>0.28880866425992779</v>
      </c>
      <c r="I214" t="str">
        <f>IF(G214&gt;0,"TAK","NIE")</f>
        <v>NIE</v>
      </c>
      <c r="J214" s="3">
        <f>IF(I214="TAK",G214*D214,0)</f>
        <v>0</v>
      </c>
      <c r="K214">
        <f>DAY(A214)</f>
        <v>21</v>
      </c>
    </row>
    <row r="215" spans="1:11" x14ac:dyDescent="0.25">
      <c r="A215" s="1">
        <v>42025</v>
      </c>
      <c r="B215" t="s">
        <v>433</v>
      </c>
      <c r="C215" t="s">
        <v>434</v>
      </c>
      <c r="D215" s="2">
        <v>2.6</v>
      </c>
      <c r="E215">
        <v>23437</v>
      </c>
      <c r="F215" s="2">
        <v>61320</v>
      </c>
      <c r="G215">
        <v>32447000</v>
      </c>
      <c r="H215" s="3">
        <f>IF(E215=0,D215,F215/E215)</f>
        <v>2.6163758160174084</v>
      </c>
      <c r="I215" t="str">
        <f>IF(G215&gt;0,"TAK","NIE")</f>
        <v>TAK</v>
      </c>
      <c r="J215" s="3">
        <f>IF(I215="TAK",G215*D215,0)</f>
        <v>84362200</v>
      </c>
      <c r="K215">
        <f>DAY(A215)</f>
        <v>21</v>
      </c>
    </row>
    <row r="216" spans="1:11" x14ac:dyDescent="0.25">
      <c r="A216" s="1">
        <v>42025</v>
      </c>
      <c r="B216" t="s">
        <v>435</v>
      </c>
      <c r="C216" t="s">
        <v>436</v>
      </c>
      <c r="D216" s="2">
        <v>9.65</v>
      </c>
      <c r="E216">
        <v>1036</v>
      </c>
      <c r="F216" s="2">
        <v>9900</v>
      </c>
      <c r="G216">
        <v>1509000</v>
      </c>
      <c r="H216" s="3">
        <f>IF(E216=0,D216,F216/E216)</f>
        <v>9.5559845559845566</v>
      </c>
      <c r="I216" t="str">
        <f>IF(G216&gt;0,"TAK","NIE")</f>
        <v>TAK</v>
      </c>
      <c r="J216" s="3">
        <f>IF(I216="TAK",G216*D216,0)</f>
        <v>14561850</v>
      </c>
      <c r="K216">
        <f>DAY(A216)</f>
        <v>21</v>
      </c>
    </row>
    <row r="217" spans="1:11" x14ac:dyDescent="0.25">
      <c r="A217" s="1">
        <v>42025</v>
      </c>
      <c r="B217" t="s">
        <v>437</v>
      </c>
      <c r="C217" t="s">
        <v>438</v>
      </c>
      <c r="D217" s="2">
        <v>2.87</v>
      </c>
      <c r="E217">
        <v>47950</v>
      </c>
      <c r="F217" s="2">
        <v>135790</v>
      </c>
      <c r="G217">
        <v>26333000</v>
      </c>
      <c r="H217" s="3">
        <f>IF(E217=0,D217,F217/E217)</f>
        <v>2.8319082377476539</v>
      </c>
      <c r="I217" t="str">
        <f>IF(G217&gt;0,"TAK","NIE")</f>
        <v>TAK</v>
      </c>
      <c r="J217" s="3">
        <f>IF(I217="TAK",G217*D217,0)</f>
        <v>75575710</v>
      </c>
      <c r="K217">
        <f>DAY(A217)</f>
        <v>21</v>
      </c>
    </row>
    <row r="218" spans="1:11" x14ac:dyDescent="0.25">
      <c r="A218" s="1">
        <v>42025</v>
      </c>
      <c r="B218" t="s">
        <v>439</v>
      </c>
      <c r="C218" t="s">
        <v>440</v>
      </c>
      <c r="D218" s="2">
        <v>2.2400000000000002</v>
      </c>
      <c r="E218">
        <v>5</v>
      </c>
      <c r="F218" s="2">
        <v>10</v>
      </c>
      <c r="G218">
        <v>4047000</v>
      </c>
      <c r="H218" s="3">
        <f>IF(E218=0,D218,F218/E218)</f>
        <v>2</v>
      </c>
      <c r="I218" t="str">
        <f>IF(G218&gt;0,"TAK","NIE")</f>
        <v>TAK</v>
      </c>
      <c r="J218" s="3">
        <f>IF(I218="TAK",G218*D218,0)</f>
        <v>9065280</v>
      </c>
      <c r="K218">
        <f>DAY(A218)</f>
        <v>21</v>
      </c>
    </row>
    <row r="219" spans="1:11" x14ac:dyDescent="0.25">
      <c r="A219" s="1">
        <v>42025</v>
      </c>
      <c r="B219" t="s">
        <v>441</v>
      </c>
      <c r="C219" t="s">
        <v>442</v>
      </c>
      <c r="D219" s="2">
        <v>0.02</v>
      </c>
      <c r="E219">
        <v>0</v>
      </c>
      <c r="F219" s="2">
        <v>0</v>
      </c>
      <c r="G219">
        <v>0</v>
      </c>
      <c r="H219" s="3">
        <f>IF(E219=0,D219,F219/E219)</f>
        <v>0.02</v>
      </c>
      <c r="I219" t="str">
        <f>IF(G219&gt;0,"TAK","NIE")</f>
        <v>NIE</v>
      </c>
      <c r="J219" s="3">
        <f>IF(I219="TAK",G219*D219,0)</f>
        <v>0</v>
      </c>
      <c r="K219">
        <f>DAY(A219)</f>
        <v>21</v>
      </c>
    </row>
    <row r="220" spans="1:11" x14ac:dyDescent="0.25">
      <c r="A220" s="1">
        <v>42025</v>
      </c>
      <c r="B220" t="s">
        <v>443</v>
      </c>
      <c r="C220" t="s">
        <v>444</v>
      </c>
      <c r="D220" s="2">
        <v>6.66</v>
      </c>
      <c r="E220">
        <v>0</v>
      </c>
      <c r="F220" s="2">
        <v>0</v>
      </c>
      <c r="G220">
        <v>3329000</v>
      </c>
      <c r="H220" s="3">
        <f>IF(E220=0,D220,F220/E220)</f>
        <v>6.66</v>
      </c>
      <c r="I220" t="str">
        <f>IF(G220&gt;0,"TAK","NIE")</f>
        <v>TAK</v>
      </c>
      <c r="J220" s="3">
        <f>IF(I220="TAK",G220*D220,0)</f>
        <v>22171140</v>
      </c>
      <c r="K220">
        <f>DAY(A220)</f>
        <v>21</v>
      </c>
    </row>
    <row r="221" spans="1:11" x14ac:dyDescent="0.25">
      <c r="A221" s="1">
        <v>42025</v>
      </c>
      <c r="B221" t="s">
        <v>445</v>
      </c>
      <c r="C221" t="s">
        <v>446</v>
      </c>
      <c r="D221" s="2">
        <v>1.22</v>
      </c>
      <c r="E221">
        <v>368872</v>
      </c>
      <c r="F221" s="2">
        <v>444170</v>
      </c>
      <c r="G221">
        <v>45144000</v>
      </c>
      <c r="H221" s="3">
        <f>IF(E221=0,D221,F221/E221)</f>
        <v>1.2041304300678826</v>
      </c>
      <c r="I221" t="str">
        <f>IF(G221&gt;0,"TAK","NIE")</f>
        <v>TAK</v>
      </c>
      <c r="J221" s="3">
        <f>IF(I221="TAK",G221*D221,0)</f>
        <v>55075680</v>
      </c>
      <c r="K221">
        <f>DAY(A221)</f>
        <v>21</v>
      </c>
    </row>
    <row r="222" spans="1:11" x14ac:dyDescent="0.25">
      <c r="A222" s="1">
        <v>42025</v>
      </c>
      <c r="B222" t="s">
        <v>447</v>
      </c>
      <c r="C222" t="s">
        <v>448</v>
      </c>
      <c r="D222" s="2">
        <v>33.4</v>
      </c>
      <c r="E222">
        <v>97681</v>
      </c>
      <c r="F222" s="2">
        <v>3223540</v>
      </c>
      <c r="G222">
        <v>48500000</v>
      </c>
      <c r="H222" s="3">
        <f>IF(E222=0,D222,F222/E222)</f>
        <v>33.000685906163945</v>
      </c>
      <c r="I222" t="str">
        <f>IF(G222&gt;0,"TAK","NIE")</f>
        <v>TAK</v>
      </c>
      <c r="J222" s="3">
        <f>IF(I222="TAK",G222*D222,0)</f>
        <v>1619900000</v>
      </c>
      <c r="K222">
        <f>DAY(A222)</f>
        <v>21</v>
      </c>
    </row>
    <row r="223" spans="1:11" x14ac:dyDescent="0.25">
      <c r="A223" s="1">
        <v>42025</v>
      </c>
      <c r="B223" t="s">
        <v>449</v>
      </c>
      <c r="C223" t="s">
        <v>450</v>
      </c>
      <c r="D223" s="2">
        <v>271</v>
      </c>
      <c r="E223">
        <v>5543</v>
      </c>
      <c r="F223" s="2">
        <v>1501260</v>
      </c>
      <c r="G223">
        <v>9380000</v>
      </c>
      <c r="H223" s="3">
        <f>IF(E223=0,D223,F223/E223)</f>
        <v>270.83889590474473</v>
      </c>
      <c r="I223" t="str">
        <f>IF(G223&gt;0,"TAK","NIE")</f>
        <v>TAK</v>
      </c>
      <c r="J223" s="3">
        <f>IF(I223="TAK",G223*D223,0)</f>
        <v>2541980000</v>
      </c>
      <c r="K223">
        <f>DAY(A223)</f>
        <v>21</v>
      </c>
    </row>
    <row r="224" spans="1:11" x14ac:dyDescent="0.25">
      <c r="A224" s="1">
        <v>42025</v>
      </c>
      <c r="B224" t="s">
        <v>451</v>
      </c>
      <c r="C224" t="s">
        <v>452</v>
      </c>
      <c r="D224" s="2">
        <v>107.5</v>
      </c>
      <c r="E224">
        <v>956444</v>
      </c>
      <c r="F224" s="2">
        <v>101259470</v>
      </c>
      <c r="G224">
        <v>136410000</v>
      </c>
      <c r="H224" s="3">
        <f>IF(E224=0,D224,F224/E224)</f>
        <v>105.87077758865129</v>
      </c>
      <c r="I224" t="str">
        <f>IF(G224&gt;0,"TAK","NIE")</f>
        <v>TAK</v>
      </c>
      <c r="J224" s="3">
        <f>IF(I224="TAK",G224*D224,0)</f>
        <v>14664075000</v>
      </c>
      <c r="K224">
        <f>DAY(A224)</f>
        <v>21</v>
      </c>
    </row>
    <row r="225" spans="1:11" x14ac:dyDescent="0.25">
      <c r="A225" s="1">
        <v>42025</v>
      </c>
      <c r="B225" t="s">
        <v>453</v>
      </c>
      <c r="C225" t="s">
        <v>454</v>
      </c>
      <c r="D225" s="2">
        <v>12.64</v>
      </c>
      <c r="E225">
        <v>46733</v>
      </c>
      <c r="F225" s="2">
        <v>574930</v>
      </c>
      <c r="G225">
        <v>6739000</v>
      </c>
      <c r="H225" s="3">
        <f>IF(E225=0,D225,F225/E225)</f>
        <v>12.302441529540154</v>
      </c>
      <c r="I225" t="str">
        <f>IF(G225&gt;0,"TAK","NIE")</f>
        <v>TAK</v>
      </c>
      <c r="J225" s="3">
        <f>IF(I225="TAK",G225*D225,0)</f>
        <v>85180960</v>
      </c>
      <c r="K225">
        <f>DAY(A225)</f>
        <v>21</v>
      </c>
    </row>
    <row r="226" spans="1:11" x14ac:dyDescent="0.25">
      <c r="A226" s="1">
        <v>42025</v>
      </c>
      <c r="B226" t="s">
        <v>455</v>
      </c>
      <c r="C226" t="s">
        <v>456</v>
      </c>
      <c r="D226" s="2">
        <v>39.24</v>
      </c>
      <c r="E226">
        <v>37</v>
      </c>
      <c r="F226" s="2">
        <v>1350</v>
      </c>
      <c r="G226">
        <v>13085000</v>
      </c>
      <c r="H226" s="3">
        <f>IF(E226=0,D226,F226/E226)</f>
        <v>36.486486486486484</v>
      </c>
      <c r="I226" t="str">
        <f>IF(G226&gt;0,"TAK","NIE")</f>
        <v>TAK</v>
      </c>
      <c r="J226" s="3">
        <f>IF(I226="TAK",G226*D226,0)</f>
        <v>513455400</v>
      </c>
      <c r="K226">
        <f>DAY(A226)</f>
        <v>21</v>
      </c>
    </row>
    <row r="227" spans="1:11" x14ac:dyDescent="0.25">
      <c r="A227" s="1">
        <v>42025</v>
      </c>
      <c r="B227" t="s">
        <v>457</v>
      </c>
      <c r="C227" t="s">
        <v>458</v>
      </c>
      <c r="D227" s="2">
        <v>51.75</v>
      </c>
      <c r="E227">
        <v>63</v>
      </c>
      <c r="F227" s="2">
        <v>3260</v>
      </c>
      <c r="G227">
        <v>7449000</v>
      </c>
      <c r="H227" s="3">
        <f>IF(E227=0,D227,F227/E227)</f>
        <v>51.746031746031747</v>
      </c>
      <c r="I227" t="str">
        <f>IF(G227&gt;0,"TAK","NIE")</f>
        <v>TAK</v>
      </c>
      <c r="J227" s="3">
        <f>IF(I227="TAK",G227*D227,0)</f>
        <v>385485750</v>
      </c>
      <c r="K227">
        <f>DAY(A227)</f>
        <v>21</v>
      </c>
    </row>
    <row r="228" spans="1:11" x14ac:dyDescent="0.25">
      <c r="A228" s="1">
        <v>42025</v>
      </c>
      <c r="B228" t="s">
        <v>459</v>
      </c>
      <c r="C228" t="s">
        <v>460</v>
      </c>
      <c r="D228" s="2">
        <v>7.38</v>
      </c>
      <c r="E228">
        <v>5</v>
      </c>
      <c r="F228" s="2">
        <v>40</v>
      </c>
      <c r="G228">
        <v>0</v>
      </c>
      <c r="H228" s="3">
        <f>IF(E228=0,D228,F228/E228)</f>
        <v>8</v>
      </c>
      <c r="I228" t="str">
        <f>IF(G228&gt;0,"TAK","NIE")</f>
        <v>NIE</v>
      </c>
      <c r="J228" s="3">
        <f>IF(I228="TAK",G228*D228,0)</f>
        <v>0</v>
      </c>
      <c r="K228">
        <f>DAY(A228)</f>
        <v>21</v>
      </c>
    </row>
    <row r="229" spans="1:11" x14ac:dyDescent="0.25">
      <c r="A229" s="1">
        <v>42025</v>
      </c>
      <c r="B229" t="s">
        <v>461</v>
      </c>
      <c r="C229" t="s">
        <v>462</v>
      </c>
      <c r="D229" s="2">
        <v>7.6</v>
      </c>
      <c r="E229">
        <v>8098</v>
      </c>
      <c r="F229" s="2">
        <v>61590</v>
      </c>
      <c r="G229">
        <v>4222000</v>
      </c>
      <c r="H229" s="3">
        <f>IF(E229=0,D229,F229/E229)</f>
        <v>7.6055816250926158</v>
      </c>
      <c r="I229" t="str">
        <f>IF(G229&gt;0,"TAK","NIE")</f>
        <v>TAK</v>
      </c>
      <c r="J229" s="3">
        <f>IF(I229="TAK",G229*D229,0)</f>
        <v>32087200</v>
      </c>
      <c r="K229">
        <f>DAY(A229)</f>
        <v>21</v>
      </c>
    </row>
    <row r="230" spans="1:11" x14ac:dyDescent="0.25">
      <c r="A230" s="1">
        <v>42025</v>
      </c>
      <c r="B230" t="s">
        <v>463</v>
      </c>
      <c r="C230" t="s">
        <v>464</v>
      </c>
      <c r="D230" s="2">
        <v>20.98</v>
      </c>
      <c r="E230">
        <v>131265</v>
      </c>
      <c r="F230" s="2">
        <v>2690930</v>
      </c>
      <c r="G230">
        <v>3459000</v>
      </c>
      <c r="H230" s="3">
        <f>IF(E230=0,D230,F230/E230)</f>
        <v>20.499980954557575</v>
      </c>
      <c r="I230" t="str">
        <f>IF(G230&gt;0,"TAK","NIE")</f>
        <v>TAK</v>
      </c>
      <c r="J230" s="3">
        <f>IF(I230="TAK",G230*D230,0)</f>
        <v>72569820</v>
      </c>
      <c r="K230">
        <f>DAY(A230)</f>
        <v>21</v>
      </c>
    </row>
    <row r="231" spans="1:11" x14ac:dyDescent="0.25">
      <c r="A231" s="1">
        <v>42025</v>
      </c>
      <c r="B231" t="s">
        <v>465</v>
      </c>
      <c r="C231" t="s">
        <v>466</v>
      </c>
      <c r="D231" s="2">
        <v>10.73</v>
      </c>
      <c r="E231">
        <v>16767</v>
      </c>
      <c r="F231" s="2">
        <v>179990</v>
      </c>
      <c r="G231">
        <v>23006000</v>
      </c>
      <c r="H231" s="3">
        <f>IF(E231=0,D231,F231/E231)</f>
        <v>10.734776644599512</v>
      </c>
      <c r="I231" t="str">
        <f>IF(G231&gt;0,"TAK","NIE")</f>
        <v>TAK</v>
      </c>
      <c r="J231" s="3">
        <f>IF(I231="TAK",G231*D231,0)</f>
        <v>246854380</v>
      </c>
      <c r="K231">
        <f>DAY(A231)</f>
        <v>21</v>
      </c>
    </row>
    <row r="232" spans="1:11" x14ac:dyDescent="0.25">
      <c r="A232" s="1">
        <v>42025</v>
      </c>
      <c r="B232" t="s">
        <v>467</v>
      </c>
      <c r="C232" t="s">
        <v>468</v>
      </c>
      <c r="D232" s="2">
        <v>29.25</v>
      </c>
      <c r="E232">
        <v>240</v>
      </c>
      <c r="F232" s="2">
        <v>7020</v>
      </c>
      <c r="G232">
        <v>184000</v>
      </c>
      <c r="H232" s="3">
        <f>IF(E232=0,D232,F232/E232)</f>
        <v>29.25</v>
      </c>
      <c r="I232" t="str">
        <f>IF(G232&gt;0,"TAK","NIE")</f>
        <v>TAK</v>
      </c>
      <c r="J232" s="3">
        <f>IF(I232="TAK",G232*D232,0)</f>
        <v>5382000</v>
      </c>
      <c r="K232">
        <f>DAY(A232)</f>
        <v>21</v>
      </c>
    </row>
    <row r="233" spans="1:11" x14ac:dyDescent="0.25">
      <c r="A233" s="1">
        <v>42025</v>
      </c>
      <c r="B233" t="s">
        <v>469</v>
      </c>
      <c r="C233" t="s">
        <v>470</v>
      </c>
      <c r="D233" s="2">
        <v>3.84</v>
      </c>
      <c r="E233">
        <v>390</v>
      </c>
      <c r="F233" s="2">
        <v>1500</v>
      </c>
      <c r="G233">
        <v>4815000</v>
      </c>
      <c r="H233" s="3">
        <f>IF(E233=0,D233,F233/E233)</f>
        <v>3.8461538461538463</v>
      </c>
      <c r="I233" t="str">
        <f>IF(G233&gt;0,"TAK","NIE")</f>
        <v>TAK</v>
      </c>
      <c r="J233" s="3">
        <f>IF(I233="TAK",G233*D233,0)</f>
        <v>18489600</v>
      </c>
      <c r="K233">
        <f>DAY(A233)</f>
        <v>21</v>
      </c>
    </row>
    <row r="234" spans="1:11" x14ac:dyDescent="0.25">
      <c r="A234" s="1">
        <v>42025</v>
      </c>
      <c r="B234" t="s">
        <v>471</v>
      </c>
      <c r="C234" t="s">
        <v>472</v>
      </c>
      <c r="D234" s="2">
        <v>9.3800000000000008</v>
      </c>
      <c r="E234">
        <v>1766</v>
      </c>
      <c r="F234" s="2">
        <v>16480</v>
      </c>
      <c r="G234">
        <v>6713000</v>
      </c>
      <c r="H234" s="3">
        <f>IF(E234=0,D234,F234/E234)</f>
        <v>9.3318233295583237</v>
      </c>
      <c r="I234" t="str">
        <f>IF(G234&gt;0,"TAK","NIE")</f>
        <v>TAK</v>
      </c>
      <c r="J234" s="3">
        <f>IF(I234="TAK",G234*D234,0)</f>
        <v>62967940.000000007</v>
      </c>
      <c r="K234">
        <f>DAY(A234)</f>
        <v>21</v>
      </c>
    </row>
    <row r="235" spans="1:11" x14ac:dyDescent="0.25">
      <c r="A235" s="1">
        <v>42025</v>
      </c>
      <c r="B235" t="s">
        <v>473</v>
      </c>
      <c r="C235" t="s">
        <v>474</v>
      </c>
      <c r="D235" s="2">
        <v>19.14</v>
      </c>
      <c r="E235">
        <v>443</v>
      </c>
      <c r="F235" s="2">
        <v>8330</v>
      </c>
      <c r="G235">
        <v>10769000</v>
      </c>
      <c r="H235" s="3">
        <f>IF(E235=0,D235,F235/E235)</f>
        <v>18.803611738148984</v>
      </c>
      <c r="I235" t="str">
        <f>IF(G235&gt;0,"TAK","NIE")</f>
        <v>TAK</v>
      </c>
      <c r="J235" s="3">
        <f>IF(I235="TAK",G235*D235,0)</f>
        <v>206118660</v>
      </c>
      <c r="K235">
        <f>DAY(A235)</f>
        <v>21</v>
      </c>
    </row>
    <row r="236" spans="1:11" x14ac:dyDescent="0.25">
      <c r="A236" s="1">
        <v>42025</v>
      </c>
      <c r="B236" t="s">
        <v>475</v>
      </c>
      <c r="C236" t="s">
        <v>476</v>
      </c>
      <c r="D236" s="2">
        <v>3.33</v>
      </c>
      <c r="E236">
        <v>15993</v>
      </c>
      <c r="F236" s="2">
        <v>52860</v>
      </c>
      <c r="G236">
        <v>11880000</v>
      </c>
      <c r="H236" s="3">
        <f>IF(E236=0,D236,F236/E236)</f>
        <v>3.3051960232601765</v>
      </c>
      <c r="I236" t="str">
        <f>IF(G236&gt;0,"TAK","NIE")</f>
        <v>TAK</v>
      </c>
      <c r="J236" s="3">
        <f>IF(I236="TAK",G236*D236,0)</f>
        <v>39560400</v>
      </c>
      <c r="K236">
        <f>DAY(A236)</f>
        <v>21</v>
      </c>
    </row>
    <row r="237" spans="1:11" x14ac:dyDescent="0.25">
      <c r="A237" s="1">
        <v>42025</v>
      </c>
      <c r="B237" t="s">
        <v>477</v>
      </c>
      <c r="C237" t="s">
        <v>478</v>
      </c>
      <c r="D237" s="2">
        <v>260</v>
      </c>
      <c r="E237">
        <v>0</v>
      </c>
      <c r="F237" s="2">
        <v>0</v>
      </c>
      <c r="G237">
        <v>1231000</v>
      </c>
      <c r="H237" s="3">
        <f>IF(E237=0,D237,F237/E237)</f>
        <v>260</v>
      </c>
      <c r="I237" t="str">
        <f>IF(G237&gt;0,"TAK","NIE")</f>
        <v>TAK</v>
      </c>
      <c r="J237" s="3">
        <f>IF(I237="TAK",G237*D237,0)</f>
        <v>320060000</v>
      </c>
      <c r="K237">
        <f>DAY(A237)</f>
        <v>21</v>
      </c>
    </row>
    <row r="238" spans="1:11" x14ac:dyDescent="0.25">
      <c r="A238" s="1">
        <v>42025</v>
      </c>
      <c r="B238" t="s">
        <v>479</v>
      </c>
      <c r="C238" t="s">
        <v>480</v>
      </c>
      <c r="D238" s="2">
        <v>115</v>
      </c>
      <c r="E238">
        <v>8413</v>
      </c>
      <c r="F238" s="2">
        <v>969190</v>
      </c>
      <c r="G238">
        <v>14953000</v>
      </c>
      <c r="H238" s="3">
        <f>IF(E238=0,D238,F238/E238)</f>
        <v>115.20147390942589</v>
      </c>
      <c r="I238" t="str">
        <f>IF(G238&gt;0,"TAK","NIE")</f>
        <v>TAK</v>
      </c>
      <c r="J238" s="3">
        <f>IF(I238="TAK",G238*D238,0)</f>
        <v>1719595000</v>
      </c>
      <c r="K238">
        <f>DAY(A238)</f>
        <v>21</v>
      </c>
    </row>
    <row r="239" spans="1:11" x14ac:dyDescent="0.25">
      <c r="A239" s="1">
        <v>42025</v>
      </c>
      <c r="B239" t="s">
        <v>481</v>
      </c>
      <c r="C239" t="s">
        <v>482</v>
      </c>
      <c r="D239" s="2">
        <v>52</v>
      </c>
      <c r="E239">
        <v>1186</v>
      </c>
      <c r="F239" s="2">
        <v>61860</v>
      </c>
      <c r="G239">
        <v>2418000</v>
      </c>
      <c r="H239" s="3">
        <f>IF(E239=0,D239,F239/E239)</f>
        <v>52.158516020236085</v>
      </c>
      <c r="I239" t="str">
        <f>IF(G239&gt;0,"TAK","NIE")</f>
        <v>TAK</v>
      </c>
      <c r="J239" s="3">
        <f>IF(I239="TAK",G239*D239,0)</f>
        <v>125736000</v>
      </c>
      <c r="K239">
        <f>DAY(A239)</f>
        <v>21</v>
      </c>
    </row>
    <row r="240" spans="1:11" x14ac:dyDescent="0.25">
      <c r="A240" s="1">
        <v>42025</v>
      </c>
      <c r="B240" t="s">
        <v>483</v>
      </c>
      <c r="C240" t="s">
        <v>484</v>
      </c>
      <c r="D240" s="2">
        <v>1.1000000000000001</v>
      </c>
      <c r="E240">
        <v>39264</v>
      </c>
      <c r="F240" s="2">
        <v>42250</v>
      </c>
      <c r="G240">
        <v>5093000</v>
      </c>
      <c r="H240" s="3">
        <f>IF(E240=0,D240,F240/E240)</f>
        <v>1.0760493072534638</v>
      </c>
      <c r="I240" t="str">
        <f>IF(G240&gt;0,"TAK","NIE")</f>
        <v>TAK</v>
      </c>
      <c r="J240" s="3">
        <f>IF(I240="TAK",G240*D240,0)</f>
        <v>5602300</v>
      </c>
      <c r="K240">
        <f>DAY(A240)</f>
        <v>21</v>
      </c>
    </row>
    <row r="241" spans="1:11" x14ac:dyDescent="0.25">
      <c r="A241" s="1">
        <v>42025</v>
      </c>
      <c r="B241" t="s">
        <v>485</v>
      </c>
      <c r="C241" t="s">
        <v>486</v>
      </c>
      <c r="D241" s="2">
        <v>1.77</v>
      </c>
      <c r="E241">
        <v>59884</v>
      </c>
      <c r="F241" s="2">
        <v>105420</v>
      </c>
      <c r="G241">
        <v>218198000</v>
      </c>
      <c r="H241" s="3">
        <f>IF(E241=0,D241,F241/E241)</f>
        <v>1.7604034466635494</v>
      </c>
      <c r="I241" t="str">
        <f>IF(G241&gt;0,"TAK","NIE")</f>
        <v>TAK</v>
      </c>
      <c r="J241" s="3">
        <f>IF(I241="TAK",G241*D241,0)</f>
        <v>386210460</v>
      </c>
      <c r="K241">
        <f>DAY(A241)</f>
        <v>21</v>
      </c>
    </row>
    <row r="242" spans="1:11" x14ac:dyDescent="0.25">
      <c r="A242" s="1">
        <v>42025</v>
      </c>
      <c r="B242" t="s">
        <v>487</v>
      </c>
      <c r="C242" t="s">
        <v>488</v>
      </c>
      <c r="D242" s="2">
        <v>4.22</v>
      </c>
      <c r="E242">
        <v>21572</v>
      </c>
      <c r="F242" s="2">
        <v>91010</v>
      </c>
      <c r="G242">
        <v>10150000</v>
      </c>
      <c r="H242" s="3">
        <f>IF(E242=0,D242,F242/E242)</f>
        <v>4.2188948637122197</v>
      </c>
      <c r="I242" t="str">
        <f>IF(G242&gt;0,"TAK","NIE")</f>
        <v>TAK</v>
      </c>
      <c r="J242" s="3">
        <f>IF(I242="TAK",G242*D242,0)</f>
        <v>42833000</v>
      </c>
      <c r="K242">
        <f>DAY(A242)</f>
        <v>21</v>
      </c>
    </row>
    <row r="243" spans="1:11" x14ac:dyDescent="0.25">
      <c r="A243" s="1">
        <v>42025</v>
      </c>
      <c r="B243" t="s">
        <v>489</v>
      </c>
      <c r="C243" t="s">
        <v>490</v>
      </c>
      <c r="D243" s="2">
        <v>8.31</v>
      </c>
      <c r="E243">
        <v>2966</v>
      </c>
      <c r="F243" s="2">
        <v>24650</v>
      </c>
      <c r="G243">
        <v>30148000</v>
      </c>
      <c r="H243" s="3">
        <f>IF(E243=0,D243,F243/E243)</f>
        <v>8.3108563722184758</v>
      </c>
      <c r="I243" t="str">
        <f>IF(G243&gt;0,"TAK","NIE")</f>
        <v>TAK</v>
      </c>
      <c r="J243" s="3">
        <f>IF(I243="TAK",G243*D243,0)</f>
        <v>250529880.00000003</v>
      </c>
      <c r="K243">
        <f>DAY(A243)</f>
        <v>21</v>
      </c>
    </row>
    <row r="244" spans="1:11" x14ac:dyDescent="0.25">
      <c r="A244" s="1">
        <v>42025</v>
      </c>
      <c r="B244" t="s">
        <v>491</v>
      </c>
      <c r="C244" t="s">
        <v>492</v>
      </c>
      <c r="D244" s="2">
        <v>2.4500000000000002</v>
      </c>
      <c r="E244">
        <v>40672</v>
      </c>
      <c r="F244" s="2">
        <v>98030</v>
      </c>
      <c r="G244">
        <v>34971000</v>
      </c>
      <c r="H244" s="3">
        <f>IF(E244=0,D244,F244/E244)</f>
        <v>2.4102576711250983</v>
      </c>
      <c r="I244" t="str">
        <f>IF(G244&gt;0,"TAK","NIE")</f>
        <v>TAK</v>
      </c>
      <c r="J244" s="3">
        <f>IF(I244="TAK",G244*D244,0)</f>
        <v>85678950</v>
      </c>
      <c r="K244">
        <f>DAY(A244)</f>
        <v>21</v>
      </c>
    </row>
    <row r="245" spans="1:11" x14ac:dyDescent="0.25">
      <c r="A245" s="1">
        <v>42025</v>
      </c>
      <c r="B245" t="s">
        <v>493</v>
      </c>
      <c r="C245" t="s">
        <v>494</v>
      </c>
      <c r="D245" s="2">
        <v>27.4</v>
      </c>
      <c r="E245">
        <v>6092</v>
      </c>
      <c r="F245" s="2">
        <v>164600</v>
      </c>
      <c r="G245">
        <v>5128000</v>
      </c>
      <c r="H245" s="3">
        <f>IF(E245=0,D245,F245/E245)</f>
        <v>27.019041365725542</v>
      </c>
      <c r="I245" t="str">
        <f>IF(G245&gt;0,"TAK","NIE")</f>
        <v>TAK</v>
      </c>
      <c r="J245" s="3">
        <f>IF(I245="TAK",G245*D245,0)</f>
        <v>140507200</v>
      </c>
      <c r="K245">
        <f>DAY(A245)</f>
        <v>21</v>
      </c>
    </row>
    <row r="246" spans="1:11" x14ac:dyDescent="0.25">
      <c r="A246" s="1">
        <v>42025</v>
      </c>
      <c r="B246" t="s">
        <v>495</v>
      </c>
      <c r="C246" t="s">
        <v>496</v>
      </c>
      <c r="D246" s="2">
        <v>24.38</v>
      </c>
      <c r="E246">
        <v>246690</v>
      </c>
      <c r="F246" s="2">
        <v>5975090</v>
      </c>
      <c r="G246">
        <v>60796000</v>
      </c>
      <c r="H246" s="3">
        <f>IF(E246=0,D246,F246/E246)</f>
        <v>24.221046657748591</v>
      </c>
      <c r="I246" t="str">
        <f>IF(G246&gt;0,"TAK","NIE")</f>
        <v>TAK</v>
      </c>
      <c r="J246" s="3">
        <f>IF(I246="TAK",G246*D246,0)</f>
        <v>1482206480</v>
      </c>
      <c r="K246">
        <f>DAY(A246)</f>
        <v>21</v>
      </c>
    </row>
    <row r="247" spans="1:11" x14ac:dyDescent="0.25">
      <c r="A247" s="1">
        <v>42025</v>
      </c>
      <c r="B247" t="s">
        <v>497</v>
      </c>
      <c r="C247" t="s">
        <v>498</v>
      </c>
      <c r="D247" s="2">
        <v>7539</v>
      </c>
      <c r="E247">
        <v>2159</v>
      </c>
      <c r="F247" s="2">
        <v>16161920</v>
      </c>
      <c r="G247">
        <v>1279000</v>
      </c>
      <c r="H247" s="3">
        <f>IF(E247=0,D247,F247/E247)</f>
        <v>7485.8360352014824</v>
      </c>
      <c r="I247" t="str">
        <f>IF(G247&gt;0,"TAK","NIE")</f>
        <v>TAK</v>
      </c>
      <c r="J247" s="3">
        <f>IF(I247="TAK",G247*D247,0)</f>
        <v>9642381000</v>
      </c>
      <c r="K247">
        <f>DAY(A247)</f>
        <v>21</v>
      </c>
    </row>
    <row r="248" spans="1:11" x14ac:dyDescent="0.25">
      <c r="A248" s="1">
        <v>42025</v>
      </c>
      <c r="B248" t="s">
        <v>499</v>
      </c>
      <c r="C248" t="s">
        <v>500</v>
      </c>
      <c r="D248" s="2">
        <v>4.0999999999999996</v>
      </c>
      <c r="E248">
        <v>6185</v>
      </c>
      <c r="F248" s="2">
        <v>24870</v>
      </c>
      <c r="G248">
        <v>1827000</v>
      </c>
      <c r="H248" s="3">
        <f>IF(E248=0,D248,F248/E248)</f>
        <v>4.0210185933710587</v>
      </c>
      <c r="I248" t="str">
        <f>IF(G248&gt;0,"TAK","NIE")</f>
        <v>TAK</v>
      </c>
      <c r="J248" s="3">
        <f>IF(I248="TAK",G248*D248,0)</f>
        <v>7490699.9999999991</v>
      </c>
      <c r="K248">
        <f>DAY(A248)</f>
        <v>21</v>
      </c>
    </row>
    <row r="249" spans="1:11" x14ac:dyDescent="0.25">
      <c r="A249" s="1">
        <v>42025</v>
      </c>
      <c r="B249" t="s">
        <v>501</v>
      </c>
      <c r="C249" t="s">
        <v>502</v>
      </c>
      <c r="D249" s="2">
        <v>1.07</v>
      </c>
      <c r="E249">
        <v>179615</v>
      </c>
      <c r="F249" s="2">
        <v>194270</v>
      </c>
      <c r="G249">
        <v>72970000</v>
      </c>
      <c r="H249" s="3">
        <f>IF(E249=0,D249,F249/E249)</f>
        <v>1.0815911811374328</v>
      </c>
      <c r="I249" t="str">
        <f>IF(G249&gt;0,"TAK","NIE")</f>
        <v>TAK</v>
      </c>
      <c r="J249" s="3">
        <f>IF(I249="TAK",G249*D249,0)</f>
        <v>78077900</v>
      </c>
      <c r="K249">
        <f>DAY(A249)</f>
        <v>21</v>
      </c>
    </row>
    <row r="250" spans="1:11" x14ac:dyDescent="0.25">
      <c r="A250" s="1">
        <v>42025</v>
      </c>
      <c r="B250" t="s">
        <v>503</v>
      </c>
      <c r="C250" t="s">
        <v>504</v>
      </c>
      <c r="D250" s="2">
        <v>41.22</v>
      </c>
      <c r="E250">
        <v>1558</v>
      </c>
      <c r="F250" s="2">
        <v>64880</v>
      </c>
      <c r="G250">
        <v>5975000</v>
      </c>
      <c r="H250" s="3">
        <f>IF(E250=0,D250,F250/E250)</f>
        <v>41.643132220795891</v>
      </c>
      <c r="I250" t="str">
        <f>IF(G250&gt;0,"TAK","NIE")</f>
        <v>TAK</v>
      </c>
      <c r="J250" s="3">
        <f>IF(I250="TAK",G250*D250,0)</f>
        <v>246289500</v>
      </c>
      <c r="K250">
        <f>DAY(A250)</f>
        <v>21</v>
      </c>
    </row>
    <row r="251" spans="1:11" x14ac:dyDescent="0.25">
      <c r="A251" s="1">
        <v>42025</v>
      </c>
      <c r="B251" t="s">
        <v>505</v>
      </c>
      <c r="C251" t="s">
        <v>506</v>
      </c>
      <c r="D251" s="2">
        <v>66.05</v>
      </c>
      <c r="E251">
        <v>5155</v>
      </c>
      <c r="F251" s="2">
        <v>340320</v>
      </c>
      <c r="G251">
        <v>6611000</v>
      </c>
      <c r="H251" s="3">
        <f>IF(E251=0,D251,F251/E251)</f>
        <v>66.017458777885551</v>
      </c>
      <c r="I251" t="str">
        <f>IF(G251&gt;0,"TAK","NIE")</f>
        <v>TAK</v>
      </c>
      <c r="J251" s="3">
        <f>IF(I251="TAK",G251*D251,0)</f>
        <v>436656550</v>
      </c>
      <c r="K251">
        <f>DAY(A251)</f>
        <v>21</v>
      </c>
    </row>
    <row r="252" spans="1:11" x14ac:dyDescent="0.25">
      <c r="A252" s="1">
        <v>42025</v>
      </c>
      <c r="B252" t="s">
        <v>507</v>
      </c>
      <c r="C252" t="s">
        <v>508</v>
      </c>
      <c r="D252" s="2">
        <v>5.84</v>
      </c>
      <c r="E252">
        <v>11</v>
      </c>
      <c r="F252" s="2">
        <v>60</v>
      </c>
      <c r="G252">
        <v>3832000</v>
      </c>
      <c r="H252" s="3">
        <f>IF(E252=0,D252,F252/E252)</f>
        <v>5.4545454545454541</v>
      </c>
      <c r="I252" t="str">
        <f>IF(G252&gt;0,"TAK","NIE")</f>
        <v>TAK</v>
      </c>
      <c r="J252" s="3">
        <f>IF(I252="TAK",G252*D252,0)</f>
        <v>22378880</v>
      </c>
      <c r="K252">
        <f>DAY(A252)</f>
        <v>21</v>
      </c>
    </row>
    <row r="253" spans="1:11" x14ac:dyDescent="0.25">
      <c r="A253" s="1">
        <v>42025</v>
      </c>
      <c r="B253" t="s">
        <v>509</v>
      </c>
      <c r="C253" t="s">
        <v>510</v>
      </c>
      <c r="D253" s="2">
        <v>7.5</v>
      </c>
      <c r="E253">
        <v>4397</v>
      </c>
      <c r="F253" s="2">
        <v>33160</v>
      </c>
      <c r="G253">
        <v>11888000</v>
      </c>
      <c r="H253" s="3">
        <f>IF(E253=0,D253,F253/E253)</f>
        <v>7.5415055719808963</v>
      </c>
      <c r="I253" t="str">
        <f>IF(G253&gt;0,"TAK","NIE")</f>
        <v>TAK</v>
      </c>
      <c r="J253" s="3">
        <f>IF(I253="TAK",G253*D253,0)</f>
        <v>89160000</v>
      </c>
      <c r="K253">
        <f>DAY(A253)</f>
        <v>21</v>
      </c>
    </row>
    <row r="254" spans="1:11" x14ac:dyDescent="0.25">
      <c r="A254" s="1">
        <v>42025</v>
      </c>
      <c r="B254" t="s">
        <v>511</v>
      </c>
      <c r="C254" t="s">
        <v>512</v>
      </c>
      <c r="D254" s="2">
        <v>452.1</v>
      </c>
      <c r="E254">
        <v>39445</v>
      </c>
      <c r="F254" s="2">
        <v>17512530</v>
      </c>
      <c r="G254">
        <v>12038000</v>
      </c>
      <c r="H254" s="3">
        <f>IF(E254=0,D254,F254/E254)</f>
        <v>443.97338065661046</v>
      </c>
      <c r="I254" t="str">
        <f>IF(G254&gt;0,"TAK","NIE")</f>
        <v>TAK</v>
      </c>
      <c r="J254" s="3">
        <f>IF(I254="TAK",G254*D254,0)</f>
        <v>5442379800</v>
      </c>
      <c r="K254">
        <f>DAY(A254)</f>
        <v>21</v>
      </c>
    </row>
    <row r="255" spans="1:11" x14ac:dyDescent="0.25">
      <c r="A255" s="1">
        <v>42025</v>
      </c>
      <c r="B255" t="s">
        <v>513</v>
      </c>
      <c r="C255" t="s">
        <v>514</v>
      </c>
      <c r="D255" s="2">
        <v>10.26</v>
      </c>
      <c r="E255">
        <v>69138</v>
      </c>
      <c r="F255" s="2">
        <v>701790</v>
      </c>
      <c r="G255">
        <v>30174000</v>
      </c>
      <c r="H255" s="3">
        <f>IF(E255=0,D255,F255/E255)</f>
        <v>10.150568428360669</v>
      </c>
      <c r="I255" t="str">
        <f>IF(G255&gt;0,"TAK","NIE")</f>
        <v>TAK</v>
      </c>
      <c r="J255" s="3">
        <f>IF(I255="TAK",G255*D255,0)</f>
        <v>309585240</v>
      </c>
      <c r="K255">
        <f>DAY(A255)</f>
        <v>21</v>
      </c>
    </row>
    <row r="256" spans="1:11" x14ac:dyDescent="0.25">
      <c r="A256" s="1">
        <v>42025</v>
      </c>
      <c r="B256" t="s">
        <v>515</v>
      </c>
      <c r="C256" t="s">
        <v>516</v>
      </c>
      <c r="D256" s="2">
        <v>35.200000000000003</v>
      </c>
      <c r="E256">
        <v>103</v>
      </c>
      <c r="F256" s="2">
        <v>3630</v>
      </c>
      <c r="G256">
        <v>689000</v>
      </c>
      <c r="H256" s="3">
        <f>IF(E256=0,D256,F256/E256)</f>
        <v>35.242718446601941</v>
      </c>
      <c r="I256" t="str">
        <f>IF(G256&gt;0,"TAK","NIE")</f>
        <v>TAK</v>
      </c>
      <c r="J256" s="3">
        <f>IF(I256="TAK",G256*D256,0)</f>
        <v>24252800.000000004</v>
      </c>
      <c r="K256">
        <f>DAY(A256)</f>
        <v>21</v>
      </c>
    </row>
    <row r="257" spans="1:11" x14ac:dyDescent="0.25">
      <c r="A257" s="1">
        <v>42025</v>
      </c>
      <c r="B257" t="s">
        <v>517</v>
      </c>
      <c r="C257" t="s">
        <v>518</v>
      </c>
      <c r="D257" s="2">
        <v>0.5</v>
      </c>
      <c r="E257">
        <v>3174</v>
      </c>
      <c r="F257" s="2">
        <v>1590</v>
      </c>
      <c r="G257">
        <v>0</v>
      </c>
      <c r="H257" s="3">
        <f>IF(E257=0,D257,F257/E257)</f>
        <v>0.50094517958412099</v>
      </c>
      <c r="I257" t="str">
        <f>IF(G257&gt;0,"TAK","NIE")</f>
        <v>NIE</v>
      </c>
      <c r="J257" s="3">
        <f>IF(I257="TAK",G257*D257,0)</f>
        <v>0</v>
      </c>
      <c r="K257">
        <f>DAY(A257)</f>
        <v>21</v>
      </c>
    </row>
    <row r="258" spans="1:11" x14ac:dyDescent="0.25">
      <c r="A258" s="1">
        <v>42025</v>
      </c>
      <c r="B258" t="s">
        <v>519</v>
      </c>
      <c r="C258" t="s">
        <v>520</v>
      </c>
      <c r="D258" s="2">
        <v>201.7</v>
      </c>
      <c r="E258">
        <v>827</v>
      </c>
      <c r="F258" s="2">
        <v>165650</v>
      </c>
      <c r="G258">
        <v>2559000</v>
      </c>
      <c r="H258" s="3">
        <f>IF(E258=0,D258,F258/E258)</f>
        <v>200.30229746070134</v>
      </c>
      <c r="I258" t="str">
        <f>IF(G258&gt;0,"TAK","NIE")</f>
        <v>TAK</v>
      </c>
      <c r="J258" s="3">
        <f>IF(I258="TAK",G258*D258,0)</f>
        <v>516150300</v>
      </c>
      <c r="K258">
        <f>DAY(A258)</f>
        <v>21</v>
      </c>
    </row>
    <row r="259" spans="1:11" x14ac:dyDescent="0.25">
      <c r="A259" s="1">
        <v>42025</v>
      </c>
      <c r="B259" t="s">
        <v>521</v>
      </c>
      <c r="C259" t="s">
        <v>522</v>
      </c>
      <c r="D259" s="2">
        <v>21</v>
      </c>
      <c r="E259">
        <v>0</v>
      </c>
      <c r="F259" s="2">
        <v>0</v>
      </c>
      <c r="G259">
        <v>0</v>
      </c>
      <c r="H259" s="3">
        <f>IF(E259=0,D259,F259/E259)</f>
        <v>21</v>
      </c>
      <c r="I259" t="str">
        <f>IF(G259&gt;0,"TAK","NIE")</f>
        <v>NIE</v>
      </c>
      <c r="J259" s="3">
        <f>IF(I259="TAK",G259*D259,0)</f>
        <v>0</v>
      </c>
      <c r="K259">
        <f>DAY(A259)</f>
        <v>21</v>
      </c>
    </row>
    <row r="260" spans="1:11" x14ac:dyDescent="0.25">
      <c r="A260" s="1">
        <v>42025</v>
      </c>
      <c r="B260" t="s">
        <v>523</v>
      </c>
      <c r="C260" t="s">
        <v>524</v>
      </c>
      <c r="D260" s="2">
        <v>13.25</v>
      </c>
      <c r="E260">
        <v>609</v>
      </c>
      <c r="F260" s="2">
        <v>8100</v>
      </c>
      <c r="G260">
        <v>23198000</v>
      </c>
      <c r="H260" s="3">
        <f>IF(E260=0,D260,F260/E260)</f>
        <v>13.300492610837438</v>
      </c>
      <c r="I260" t="str">
        <f>IF(G260&gt;0,"TAK","NIE")</f>
        <v>TAK</v>
      </c>
      <c r="J260" s="3">
        <f>IF(I260="TAK",G260*D260,0)</f>
        <v>307373500</v>
      </c>
      <c r="K260">
        <f>DAY(A260)</f>
        <v>21</v>
      </c>
    </row>
    <row r="261" spans="1:11" x14ac:dyDescent="0.25">
      <c r="A261" s="1">
        <v>42025</v>
      </c>
      <c r="B261" t="s">
        <v>525</v>
      </c>
      <c r="C261" t="s">
        <v>526</v>
      </c>
      <c r="D261" s="2">
        <v>13.69</v>
      </c>
      <c r="E261">
        <v>304</v>
      </c>
      <c r="F261" s="2">
        <v>4120</v>
      </c>
      <c r="G261">
        <v>2276000</v>
      </c>
      <c r="H261" s="3">
        <f>IF(E261=0,D261,F261/E261)</f>
        <v>13.552631578947368</v>
      </c>
      <c r="I261" t="str">
        <f>IF(G261&gt;0,"TAK","NIE")</f>
        <v>TAK</v>
      </c>
      <c r="J261" s="3">
        <f>IF(I261="TAK",G261*D261,0)</f>
        <v>31158440</v>
      </c>
      <c r="K261">
        <f>DAY(A261)</f>
        <v>21</v>
      </c>
    </row>
    <row r="262" spans="1:11" x14ac:dyDescent="0.25">
      <c r="A262" s="1">
        <v>42025</v>
      </c>
      <c r="B262" t="s">
        <v>527</v>
      </c>
      <c r="C262" t="s">
        <v>528</v>
      </c>
      <c r="D262" s="2">
        <v>8.5</v>
      </c>
      <c r="E262">
        <v>7558</v>
      </c>
      <c r="F262" s="2">
        <v>63090</v>
      </c>
      <c r="G262">
        <v>9921000</v>
      </c>
      <c r="H262" s="3">
        <f>IF(E262=0,D262,F262/E262)</f>
        <v>8.3474464143953426</v>
      </c>
      <c r="I262" t="str">
        <f>IF(G262&gt;0,"TAK","NIE")</f>
        <v>TAK</v>
      </c>
      <c r="J262" s="3">
        <f>IF(I262="TAK",G262*D262,0)</f>
        <v>84328500</v>
      </c>
      <c r="K262">
        <f>DAY(A262)</f>
        <v>21</v>
      </c>
    </row>
    <row r="263" spans="1:11" x14ac:dyDescent="0.25">
      <c r="A263" s="1">
        <v>42025</v>
      </c>
      <c r="B263" t="s">
        <v>529</v>
      </c>
      <c r="C263" t="s">
        <v>530</v>
      </c>
      <c r="D263" s="2">
        <v>7.0000000000000007E-2</v>
      </c>
      <c r="E263">
        <v>1000</v>
      </c>
      <c r="F263" s="2">
        <v>70</v>
      </c>
      <c r="G263">
        <v>0</v>
      </c>
      <c r="H263" s="3">
        <f>IF(E263=0,D263,F263/E263)</f>
        <v>7.0000000000000007E-2</v>
      </c>
      <c r="I263" t="str">
        <f>IF(G263&gt;0,"TAK","NIE")</f>
        <v>NIE</v>
      </c>
      <c r="J263" s="3">
        <f>IF(I263="TAK",G263*D263,0)</f>
        <v>0</v>
      </c>
      <c r="K263">
        <f>DAY(A263)</f>
        <v>21</v>
      </c>
    </row>
    <row r="264" spans="1:11" x14ac:dyDescent="0.25">
      <c r="A264" s="1">
        <v>42025</v>
      </c>
      <c r="B264" t="s">
        <v>531</v>
      </c>
      <c r="C264" t="s">
        <v>532</v>
      </c>
      <c r="D264" s="2">
        <v>2.09</v>
      </c>
      <c r="E264">
        <v>22656</v>
      </c>
      <c r="F264" s="2">
        <v>45360</v>
      </c>
      <c r="G264">
        <v>2516000</v>
      </c>
      <c r="H264" s="3">
        <f>IF(E264=0,D264,F264/E264)</f>
        <v>2.0021186440677967</v>
      </c>
      <c r="I264" t="str">
        <f>IF(G264&gt;0,"TAK","NIE")</f>
        <v>TAK</v>
      </c>
      <c r="J264" s="3">
        <f>IF(I264="TAK",G264*D264,0)</f>
        <v>5258440</v>
      </c>
      <c r="K264">
        <f>DAY(A264)</f>
        <v>21</v>
      </c>
    </row>
    <row r="265" spans="1:11" x14ac:dyDescent="0.25">
      <c r="A265" s="1">
        <v>42025</v>
      </c>
      <c r="B265" t="s">
        <v>533</v>
      </c>
      <c r="C265" t="s">
        <v>534</v>
      </c>
      <c r="D265" s="2">
        <v>10.52</v>
      </c>
      <c r="E265">
        <v>0</v>
      </c>
      <c r="F265" s="2">
        <v>0</v>
      </c>
      <c r="G265">
        <v>2000000</v>
      </c>
      <c r="H265" s="3">
        <f>IF(E265=0,D265,F265/E265)</f>
        <v>10.52</v>
      </c>
      <c r="I265" t="str">
        <f>IF(G265&gt;0,"TAK","NIE")</f>
        <v>TAK</v>
      </c>
      <c r="J265" s="3">
        <f>IF(I265="TAK",G265*D265,0)</f>
        <v>21040000</v>
      </c>
      <c r="K265">
        <f>DAY(A265)</f>
        <v>21</v>
      </c>
    </row>
    <row r="266" spans="1:11" x14ac:dyDescent="0.25">
      <c r="A266" s="1">
        <v>42025</v>
      </c>
      <c r="B266" t="s">
        <v>535</v>
      </c>
      <c r="C266" t="s">
        <v>536</v>
      </c>
      <c r="D266" s="2">
        <v>0.56000000000000005</v>
      </c>
      <c r="E266">
        <v>514069</v>
      </c>
      <c r="F266" s="2">
        <v>286230</v>
      </c>
      <c r="G266">
        <v>503124000</v>
      </c>
      <c r="H266" s="3">
        <f>IF(E266=0,D266,F266/E266)</f>
        <v>0.55679295969996245</v>
      </c>
      <c r="I266" t="str">
        <f>IF(G266&gt;0,"TAK","NIE")</f>
        <v>TAK</v>
      </c>
      <c r="J266" s="3">
        <f>IF(I266="TAK",G266*D266,0)</f>
        <v>281749440</v>
      </c>
      <c r="K266">
        <f>DAY(A266)</f>
        <v>21</v>
      </c>
    </row>
    <row r="267" spans="1:11" x14ac:dyDescent="0.25">
      <c r="A267" s="1">
        <v>42025</v>
      </c>
      <c r="B267" t="s">
        <v>537</v>
      </c>
      <c r="C267" t="s">
        <v>538</v>
      </c>
      <c r="D267" s="2">
        <v>1.54</v>
      </c>
      <c r="E267">
        <v>4015</v>
      </c>
      <c r="F267" s="2">
        <v>6320</v>
      </c>
      <c r="G267">
        <v>8276000</v>
      </c>
      <c r="H267" s="3">
        <f>IF(E267=0,D267,F267/E267)</f>
        <v>1.5740971357409714</v>
      </c>
      <c r="I267" t="str">
        <f>IF(G267&gt;0,"TAK","NIE")</f>
        <v>TAK</v>
      </c>
      <c r="J267" s="3">
        <f>IF(I267="TAK",G267*D267,0)</f>
        <v>12745040</v>
      </c>
      <c r="K267">
        <f>DAY(A267)</f>
        <v>21</v>
      </c>
    </row>
    <row r="268" spans="1:11" x14ac:dyDescent="0.25">
      <c r="A268" s="1">
        <v>42025</v>
      </c>
      <c r="B268" t="s">
        <v>539</v>
      </c>
      <c r="C268" t="s">
        <v>540</v>
      </c>
      <c r="D268" s="2">
        <v>7.09</v>
      </c>
      <c r="E268">
        <v>721057</v>
      </c>
      <c r="F268" s="2">
        <v>5046670</v>
      </c>
      <c r="G268">
        <v>391726000</v>
      </c>
      <c r="H268" s="3">
        <f>IF(E268=0,D268,F268/E268)</f>
        <v>6.9989889842273216</v>
      </c>
      <c r="I268" t="str">
        <f>IF(G268&gt;0,"TAK","NIE")</f>
        <v>TAK</v>
      </c>
      <c r="J268" s="3">
        <f>IF(I268="TAK",G268*D268,0)</f>
        <v>2777337340</v>
      </c>
      <c r="K268">
        <f>DAY(A268)</f>
        <v>21</v>
      </c>
    </row>
    <row r="269" spans="1:11" x14ac:dyDescent="0.25">
      <c r="A269" s="1">
        <v>42025</v>
      </c>
      <c r="B269" t="s">
        <v>541</v>
      </c>
      <c r="C269" t="s">
        <v>542</v>
      </c>
      <c r="D269" s="2">
        <v>1.5</v>
      </c>
      <c r="E269">
        <v>9343</v>
      </c>
      <c r="F269" s="2">
        <v>13970</v>
      </c>
      <c r="G269">
        <v>3254000</v>
      </c>
      <c r="H269" s="3">
        <f>IF(E269=0,D269,F269/E269)</f>
        <v>1.4952370758856899</v>
      </c>
      <c r="I269" t="str">
        <f>IF(G269&gt;0,"TAK","NIE")</f>
        <v>TAK</v>
      </c>
      <c r="J269" s="3">
        <f>IF(I269="TAK",G269*D269,0)</f>
        <v>4881000</v>
      </c>
      <c r="K269">
        <f>DAY(A269)</f>
        <v>21</v>
      </c>
    </row>
    <row r="270" spans="1:11" x14ac:dyDescent="0.25">
      <c r="A270" s="1">
        <v>42025</v>
      </c>
      <c r="B270" t="s">
        <v>543</v>
      </c>
      <c r="C270" t="s">
        <v>544</v>
      </c>
      <c r="D270" s="2">
        <v>1.34</v>
      </c>
      <c r="E270">
        <v>68803</v>
      </c>
      <c r="F270" s="2">
        <v>91760</v>
      </c>
      <c r="G270">
        <v>50027000</v>
      </c>
      <c r="H270" s="3">
        <f>IF(E270=0,D270,F270/E270)</f>
        <v>1.3336627763324274</v>
      </c>
      <c r="I270" t="str">
        <f>IF(G270&gt;0,"TAK","NIE")</f>
        <v>TAK</v>
      </c>
      <c r="J270" s="3">
        <f>IF(I270="TAK",G270*D270,0)</f>
        <v>67036180.000000007</v>
      </c>
      <c r="K270">
        <f>DAY(A270)</f>
        <v>21</v>
      </c>
    </row>
    <row r="271" spans="1:11" x14ac:dyDescent="0.25">
      <c r="A271" s="1">
        <v>42025</v>
      </c>
      <c r="B271" t="s">
        <v>545</v>
      </c>
      <c r="C271" t="s">
        <v>546</v>
      </c>
      <c r="D271" s="2">
        <v>0.16</v>
      </c>
      <c r="E271">
        <v>332230</v>
      </c>
      <c r="F271" s="2">
        <v>53160</v>
      </c>
      <c r="G271">
        <v>0</v>
      </c>
      <c r="H271" s="3">
        <f>IF(E271=0,D271,F271/E271)</f>
        <v>0.16000963188152786</v>
      </c>
      <c r="I271" t="str">
        <f>IF(G271&gt;0,"TAK","NIE")</f>
        <v>NIE</v>
      </c>
      <c r="J271" s="3">
        <f>IF(I271="TAK",G271*D271,0)</f>
        <v>0</v>
      </c>
      <c r="K271">
        <f>DAY(A271)</f>
        <v>21</v>
      </c>
    </row>
    <row r="272" spans="1:11" x14ac:dyDescent="0.25">
      <c r="A272" s="1">
        <v>42025</v>
      </c>
      <c r="B272" t="s">
        <v>547</v>
      </c>
      <c r="C272" t="s">
        <v>548</v>
      </c>
      <c r="D272" s="2">
        <v>33.799999999999997</v>
      </c>
      <c r="E272">
        <v>146</v>
      </c>
      <c r="F272" s="2">
        <v>4930</v>
      </c>
      <c r="G272">
        <v>3773000</v>
      </c>
      <c r="H272" s="3">
        <f>IF(E272=0,D272,F272/E272)</f>
        <v>33.767123287671232</v>
      </c>
      <c r="I272" t="str">
        <f>IF(G272&gt;0,"TAK","NIE")</f>
        <v>TAK</v>
      </c>
      <c r="J272" s="3">
        <f>IF(I272="TAK",G272*D272,0)</f>
        <v>127527399.99999999</v>
      </c>
      <c r="K272">
        <f>DAY(A272)</f>
        <v>21</v>
      </c>
    </row>
    <row r="273" spans="1:11" x14ac:dyDescent="0.25">
      <c r="A273" s="1">
        <v>42025</v>
      </c>
      <c r="B273" t="s">
        <v>549</v>
      </c>
      <c r="C273" t="s">
        <v>550</v>
      </c>
      <c r="D273" s="2">
        <v>1.46</v>
      </c>
      <c r="E273">
        <v>4440</v>
      </c>
      <c r="F273" s="2">
        <v>6480</v>
      </c>
      <c r="G273">
        <v>42888000</v>
      </c>
      <c r="H273" s="3">
        <f>IF(E273=0,D273,F273/E273)</f>
        <v>1.4594594594594594</v>
      </c>
      <c r="I273" t="str">
        <f>IF(G273&gt;0,"TAK","NIE")</f>
        <v>TAK</v>
      </c>
      <c r="J273" s="3">
        <f>IF(I273="TAK",G273*D273,0)</f>
        <v>62616480</v>
      </c>
      <c r="K273">
        <f>DAY(A273)</f>
        <v>21</v>
      </c>
    </row>
    <row r="274" spans="1:11" x14ac:dyDescent="0.25">
      <c r="A274" s="1">
        <v>42025</v>
      </c>
      <c r="B274" t="s">
        <v>551</v>
      </c>
      <c r="C274" t="s">
        <v>552</v>
      </c>
      <c r="D274" s="2">
        <v>10</v>
      </c>
      <c r="E274">
        <v>0</v>
      </c>
      <c r="F274" s="2">
        <v>0</v>
      </c>
      <c r="G274">
        <v>356000</v>
      </c>
      <c r="H274" s="3">
        <f>IF(E274=0,D274,F274/E274)</f>
        <v>10</v>
      </c>
      <c r="I274" t="str">
        <f>IF(G274&gt;0,"TAK","NIE")</f>
        <v>TAK</v>
      </c>
      <c r="J274" s="3">
        <f>IF(I274="TAK",G274*D274,0)</f>
        <v>3560000</v>
      </c>
      <c r="K274">
        <f>DAY(A274)</f>
        <v>21</v>
      </c>
    </row>
    <row r="275" spans="1:11" x14ac:dyDescent="0.25">
      <c r="A275" s="1">
        <v>42025</v>
      </c>
      <c r="B275" t="s">
        <v>553</v>
      </c>
      <c r="C275" t="s">
        <v>554</v>
      </c>
      <c r="D275" s="2">
        <v>1.46</v>
      </c>
      <c r="E275">
        <v>0</v>
      </c>
      <c r="F275" s="2">
        <v>0</v>
      </c>
      <c r="G275">
        <v>4265000</v>
      </c>
      <c r="H275" s="3">
        <f>IF(E275=0,D275,F275/E275)</f>
        <v>1.46</v>
      </c>
      <c r="I275" t="str">
        <f>IF(G275&gt;0,"TAK","NIE")</f>
        <v>TAK</v>
      </c>
      <c r="J275" s="3">
        <f>IF(I275="TAK",G275*D275,0)</f>
        <v>6226900</v>
      </c>
      <c r="K275">
        <f>DAY(A275)</f>
        <v>21</v>
      </c>
    </row>
    <row r="276" spans="1:11" x14ac:dyDescent="0.25">
      <c r="A276" s="1">
        <v>42025</v>
      </c>
      <c r="B276" t="s">
        <v>555</v>
      </c>
      <c r="C276" t="s">
        <v>556</v>
      </c>
      <c r="D276" s="2">
        <v>149.9</v>
      </c>
      <c r="E276">
        <v>113</v>
      </c>
      <c r="F276" s="2">
        <v>16940</v>
      </c>
      <c r="G276">
        <v>3703000</v>
      </c>
      <c r="H276" s="3">
        <f>IF(E276=0,D276,F276/E276)</f>
        <v>149.91150442477877</v>
      </c>
      <c r="I276" t="str">
        <f>IF(G276&gt;0,"TAK","NIE")</f>
        <v>TAK</v>
      </c>
      <c r="J276" s="3">
        <f>IF(I276="TAK",G276*D276,0)</f>
        <v>555079700</v>
      </c>
      <c r="K276">
        <f>DAY(A276)</f>
        <v>21</v>
      </c>
    </row>
    <row r="277" spans="1:11" x14ac:dyDescent="0.25">
      <c r="A277" s="1">
        <v>42025</v>
      </c>
      <c r="B277" t="s">
        <v>557</v>
      </c>
      <c r="C277" t="s">
        <v>558</v>
      </c>
      <c r="D277" s="2">
        <v>12.5</v>
      </c>
      <c r="E277">
        <v>233865</v>
      </c>
      <c r="F277" s="2">
        <v>2899770</v>
      </c>
      <c r="G277">
        <v>16905000</v>
      </c>
      <c r="H277" s="3">
        <f>IF(E277=0,D277,F277/E277)</f>
        <v>12.399332948495926</v>
      </c>
      <c r="I277" t="str">
        <f>IF(G277&gt;0,"TAK","NIE")</f>
        <v>TAK</v>
      </c>
      <c r="J277" s="3">
        <f>IF(I277="TAK",G277*D277,0)</f>
        <v>211312500</v>
      </c>
      <c r="K277">
        <f>DAY(A277)</f>
        <v>21</v>
      </c>
    </row>
    <row r="278" spans="1:11" x14ac:dyDescent="0.25">
      <c r="A278" s="1">
        <v>42025</v>
      </c>
      <c r="B278" t="s">
        <v>559</v>
      </c>
      <c r="C278" t="s">
        <v>560</v>
      </c>
      <c r="D278" s="2">
        <v>10.5</v>
      </c>
      <c r="E278">
        <v>137</v>
      </c>
      <c r="F278" s="2">
        <v>1380</v>
      </c>
      <c r="G278">
        <v>1026000</v>
      </c>
      <c r="H278" s="3">
        <f>IF(E278=0,D278,F278/E278)</f>
        <v>10.072992700729927</v>
      </c>
      <c r="I278" t="str">
        <f>IF(G278&gt;0,"TAK","NIE")</f>
        <v>TAK</v>
      </c>
      <c r="J278" s="3">
        <f>IF(I278="TAK",G278*D278,0)</f>
        <v>10773000</v>
      </c>
      <c r="K278">
        <f>DAY(A278)</f>
        <v>21</v>
      </c>
    </row>
    <row r="279" spans="1:11" x14ac:dyDescent="0.25">
      <c r="A279" s="1">
        <v>42025</v>
      </c>
      <c r="B279" t="s">
        <v>561</v>
      </c>
      <c r="C279" t="s">
        <v>562</v>
      </c>
      <c r="D279" s="2">
        <v>6.13</v>
      </c>
      <c r="E279">
        <v>8681</v>
      </c>
      <c r="F279" s="2">
        <v>53100</v>
      </c>
      <c r="G279">
        <v>9981000</v>
      </c>
      <c r="H279" s="3">
        <f>IF(E279=0,D279,F279/E279)</f>
        <v>6.1168068194908418</v>
      </c>
      <c r="I279" t="str">
        <f>IF(G279&gt;0,"TAK","NIE")</f>
        <v>TAK</v>
      </c>
      <c r="J279" s="3">
        <f>IF(I279="TAK",G279*D279,0)</f>
        <v>61183530</v>
      </c>
      <c r="K279">
        <f>DAY(A279)</f>
        <v>21</v>
      </c>
    </row>
    <row r="280" spans="1:11" x14ac:dyDescent="0.25">
      <c r="A280" s="1">
        <v>42025</v>
      </c>
      <c r="B280" t="s">
        <v>563</v>
      </c>
      <c r="C280" t="s">
        <v>564</v>
      </c>
      <c r="D280" s="2">
        <v>2.16</v>
      </c>
      <c r="E280">
        <v>339582</v>
      </c>
      <c r="F280" s="2">
        <v>730420</v>
      </c>
      <c r="G280">
        <v>95095000</v>
      </c>
      <c r="H280" s="3">
        <f>IF(E280=0,D280,F280/E280)</f>
        <v>2.1509385067524192</v>
      </c>
      <c r="I280" t="str">
        <f>IF(G280&gt;0,"TAK","NIE")</f>
        <v>TAK</v>
      </c>
      <c r="J280" s="3">
        <f>IF(I280="TAK",G280*D280,0)</f>
        <v>205405200</v>
      </c>
      <c r="K280">
        <f>DAY(A280)</f>
        <v>21</v>
      </c>
    </row>
    <row r="281" spans="1:11" x14ac:dyDescent="0.25">
      <c r="A281" s="1">
        <v>42025</v>
      </c>
      <c r="B281" t="s">
        <v>565</v>
      </c>
      <c r="C281" t="s">
        <v>566</v>
      </c>
      <c r="D281" s="2">
        <v>1.64</v>
      </c>
      <c r="E281">
        <v>13933</v>
      </c>
      <c r="F281" s="2">
        <v>22920</v>
      </c>
      <c r="G281">
        <v>9957000</v>
      </c>
      <c r="H281" s="3">
        <f>IF(E281=0,D281,F281/E281)</f>
        <v>1.645015430991172</v>
      </c>
      <c r="I281" t="str">
        <f>IF(G281&gt;0,"TAK","NIE")</f>
        <v>TAK</v>
      </c>
      <c r="J281" s="3">
        <f>IF(I281="TAK",G281*D281,0)</f>
        <v>16329479.999999998</v>
      </c>
      <c r="K281">
        <f>DAY(A281)</f>
        <v>21</v>
      </c>
    </row>
    <row r="282" spans="1:11" x14ac:dyDescent="0.25">
      <c r="A282" s="1">
        <v>42025</v>
      </c>
      <c r="B282" t="s">
        <v>567</v>
      </c>
      <c r="C282" t="s">
        <v>568</v>
      </c>
      <c r="D282" s="2">
        <v>3.05</v>
      </c>
      <c r="E282">
        <v>723</v>
      </c>
      <c r="F282" s="2">
        <v>2330</v>
      </c>
      <c r="G282">
        <v>1453000</v>
      </c>
      <c r="H282" s="3">
        <f>IF(E282=0,D282,F282/E282)</f>
        <v>3.2226832641770402</v>
      </c>
      <c r="I282" t="str">
        <f>IF(G282&gt;0,"TAK","NIE")</f>
        <v>TAK</v>
      </c>
      <c r="J282" s="3">
        <f>IF(I282="TAK",G282*D282,0)</f>
        <v>4431650</v>
      </c>
      <c r="K282">
        <f>DAY(A282)</f>
        <v>21</v>
      </c>
    </row>
    <row r="283" spans="1:11" x14ac:dyDescent="0.25">
      <c r="A283" s="1">
        <v>42025</v>
      </c>
      <c r="B283" t="s">
        <v>569</v>
      </c>
      <c r="C283" t="s">
        <v>570</v>
      </c>
      <c r="D283" s="2">
        <v>17.5</v>
      </c>
      <c r="E283">
        <v>3671</v>
      </c>
      <c r="F283" s="2">
        <v>63550</v>
      </c>
      <c r="G283">
        <v>2386000</v>
      </c>
      <c r="H283" s="3">
        <f>IF(E283=0,D283,F283/E283)</f>
        <v>17.31135930264233</v>
      </c>
      <c r="I283" t="str">
        <f>IF(G283&gt;0,"TAK","NIE")</f>
        <v>TAK</v>
      </c>
      <c r="J283" s="3">
        <f>IF(I283="TAK",G283*D283,0)</f>
        <v>41755000</v>
      </c>
      <c r="K283">
        <f>DAY(A283)</f>
        <v>21</v>
      </c>
    </row>
    <row r="284" spans="1:11" x14ac:dyDescent="0.25">
      <c r="A284" s="1">
        <v>42025</v>
      </c>
      <c r="B284" t="s">
        <v>571</v>
      </c>
      <c r="C284" t="s">
        <v>572</v>
      </c>
      <c r="D284" s="2">
        <v>5.59</v>
      </c>
      <c r="E284">
        <v>7080</v>
      </c>
      <c r="F284" s="2">
        <v>39600</v>
      </c>
      <c r="G284">
        <v>257931000</v>
      </c>
      <c r="H284" s="3">
        <f>IF(E284=0,D284,F284/E284)</f>
        <v>5.593220338983051</v>
      </c>
      <c r="I284" t="str">
        <f>IF(G284&gt;0,"TAK","NIE")</f>
        <v>TAK</v>
      </c>
      <c r="J284" s="3">
        <f>IF(I284="TAK",G284*D284,0)</f>
        <v>1441834290</v>
      </c>
      <c r="K284">
        <f>DAY(A284)</f>
        <v>21</v>
      </c>
    </row>
    <row r="285" spans="1:11" x14ac:dyDescent="0.25">
      <c r="A285" s="1">
        <v>42025</v>
      </c>
      <c r="B285" t="s">
        <v>573</v>
      </c>
      <c r="C285" t="s">
        <v>574</v>
      </c>
      <c r="D285" s="2">
        <v>4.92</v>
      </c>
      <c r="E285">
        <v>882</v>
      </c>
      <c r="F285" s="2">
        <v>4250</v>
      </c>
      <c r="G285">
        <v>3499000</v>
      </c>
      <c r="H285" s="3">
        <f>IF(E285=0,D285,F285/E285)</f>
        <v>4.8185941043083904</v>
      </c>
      <c r="I285" t="str">
        <f>IF(G285&gt;0,"TAK","NIE")</f>
        <v>TAK</v>
      </c>
      <c r="J285" s="3">
        <f>IF(I285="TAK",G285*D285,0)</f>
        <v>17215080</v>
      </c>
      <c r="K285">
        <f>DAY(A285)</f>
        <v>21</v>
      </c>
    </row>
    <row r="286" spans="1:11" x14ac:dyDescent="0.25">
      <c r="A286" s="1">
        <v>42025</v>
      </c>
      <c r="B286" t="s">
        <v>575</v>
      </c>
      <c r="C286" t="s">
        <v>576</v>
      </c>
      <c r="D286" s="2">
        <v>244.45</v>
      </c>
      <c r="E286">
        <v>8582</v>
      </c>
      <c r="F286" s="2">
        <v>2093130</v>
      </c>
      <c r="G286">
        <v>1930000</v>
      </c>
      <c r="H286" s="3">
        <f>IF(E286=0,D286,F286/E286)</f>
        <v>243.89769284549055</v>
      </c>
      <c r="I286" t="str">
        <f>IF(G286&gt;0,"TAK","NIE")</f>
        <v>TAK</v>
      </c>
      <c r="J286" s="3">
        <f>IF(I286="TAK",G286*D286,0)</f>
        <v>471788500</v>
      </c>
      <c r="K286">
        <f>DAY(A286)</f>
        <v>21</v>
      </c>
    </row>
    <row r="287" spans="1:11" x14ac:dyDescent="0.25">
      <c r="A287" s="1">
        <v>42025</v>
      </c>
      <c r="B287" t="s">
        <v>577</v>
      </c>
      <c r="C287" t="s">
        <v>578</v>
      </c>
      <c r="D287" s="2">
        <v>23.7</v>
      </c>
      <c r="E287">
        <v>11400</v>
      </c>
      <c r="F287" s="2">
        <v>270440</v>
      </c>
      <c r="G287">
        <v>25618000</v>
      </c>
      <c r="H287" s="3">
        <f>IF(E287=0,D287,F287/E287)</f>
        <v>23.722807017543861</v>
      </c>
      <c r="I287" t="str">
        <f>IF(G287&gt;0,"TAK","NIE")</f>
        <v>TAK</v>
      </c>
      <c r="J287" s="3">
        <f>IF(I287="TAK",G287*D287,0)</f>
        <v>607146600</v>
      </c>
      <c r="K287">
        <f>DAY(A287)</f>
        <v>21</v>
      </c>
    </row>
    <row r="288" spans="1:11" x14ac:dyDescent="0.25">
      <c r="A288" s="1">
        <v>42025</v>
      </c>
      <c r="B288" t="s">
        <v>579</v>
      </c>
      <c r="C288" t="s">
        <v>580</v>
      </c>
      <c r="D288" s="2">
        <v>7.0000000000000007E-2</v>
      </c>
      <c r="E288">
        <v>25961</v>
      </c>
      <c r="F288" s="2">
        <v>1820</v>
      </c>
      <c r="G288">
        <v>0</v>
      </c>
      <c r="H288" s="3">
        <f>IF(E288=0,D288,F288/E288)</f>
        <v>7.0105157736604903E-2</v>
      </c>
      <c r="I288" t="str">
        <f>IF(G288&gt;0,"TAK","NIE")</f>
        <v>NIE</v>
      </c>
      <c r="J288" s="3">
        <f>IF(I288="TAK",G288*D288,0)</f>
        <v>0</v>
      </c>
      <c r="K288">
        <f>DAY(A288)</f>
        <v>21</v>
      </c>
    </row>
    <row r="289" spans="1:11" x14ac:dyDescent="0.25">
      <c r="A289" s="1">
        <v>42025</v>
      </c>
      <c r="B289" t="s">
        <v>581</v>
      </c>
      <c r="C289" t="s">
        <v>582</v>
      </c>
      <c r="D289" s="2">
        <v>4.28</v>
      </c>
      <c r="E289">
        <v>5696</v>
      </c>
      <c r="F289" s="2">
        <v>25180</v>
      </c>
      <c r="G289">
        <v>24936000</v>
      </c>
      <c r="H289" s="3">
        <f>IF(E289=0,D289,F289/E289)</f>
        <v>4.4206460674157304</v>
      </c>
      <c r="I289" t="str">
        <f>IF(G289&gt;0,"TAK","NIE")</f>
        <v>TAK</v>
      </c>
      <c r="J289" s="3">
        <f>IF(I289="TAK",G289*D289,0)</f>
        <v>106726080</v>
      </c>
      <c r="K289">
        <f>DAY(A289)</f>
        <v>21</v>
      </c>
    </row>
    <row r="290" spans="1:11" x14ac:dyDescent="0.25">
      <c r="A290" s="1">
        <v>42025</v>
      </c>
      <c r="B290" t="s">
        <v>583</v>
      </c>
      <c r="C290" t="s">
        <v>584</v>
      </c>
      <c r="D290" s="2">
        <v>1.2</v>
      </c>
      <c r="E290">
        <v>165</v>
      </c>
      <c r="F290" s="2">
        <v>200</v>
      </c>
      <c r="G290">
        <v>4052000</v>
      </c>
      <c r="H290" s="3">
        <f>IF(E290=0,D290,F290/E290)</f>
        <v>1.2121212121212122</v>
      </c>
      <c r="I290" t="str">
        <f>IF(G290&gt;0,"TAK","NIE")</f>
        <v>TAK</v>
      </c>
      <c r="J290" s="3">
        <f>IF(I290="TAK",G290*D290,0)</f>
        <v>4862400</v>
      </c>
      <c r="K290">
        <f>DAY(A290)</f>
        <v>21</v>
      </c>
    </row>
    <row r="291" spans="1:11" x14ac:dyDescent="0.25">
      <c r="A291" s="1">
        <v>42025</v>
      </c>
      <c r="B291" t="s">
        <v>585</v>
      </c>
      <c r="C291" t="s">
        <v>586</v>
      </c>
      <c r="D291" s="2">
        <v>3.87</v>
      </c>
      <c r="E291">
        <v>20</v>
      </c>
      <c r="F291" s="2">
        <v>80</v>
      </c>
      <c r="G291">
        <v>1500000</v>
      </c>
      <c r="H291" s="3">
        <f>IF(E291=0,D291,F291/E291)</f>
        <v>4</v>
      </c>
      <c r="I291" t="str">
        <f>IF(G291&gt;0,"TAK","NIE")</f>
        <v>TAK</v>
      </c>
      <c r="J291" s="3">
        <f>IF(I291="TAK",G291*D291,0)</f>
        <v>5805000</v>
      </c>
      <c r="K291">
        <f>DAY(A291)</f>
        <v>21</v>
      </c>
    </row>
    <row r="292" spans="1:11" x14ac:dyDescent="0.25">
      <c r="A292" s="1">
        <v>42025</v>
      </c>
      <c r="B292" t="s">
        <v>587</v>
      </c>
      <c r="C292" t="s">
        <v>588</v>
      </c>
      <c r="D292" s="2">
        <v>49.2</v>
      </c>
      <c r="E292">
        <v>120</v>
      </c>
      <c r="F292" s="2">
        <v>5890</v>
      </c>
      <c r="G292">
        <v>297000</v>
      </c>
      <c r="H292" s="3">
        <f>IF(E292=0,D292,F292/E292)</f>
        <v>49.083333333333336</v>
      </c>
      <c r="I292" t="str">
        <f>IF(G292&gt;0,"TAK","NIE")</f>
        <v>TAK</v>
      </c>
      <c r="J292" s="3">
        <f>IF(I292="TAK",G292*D292,0)</f>
        <v>14612400</v>
      </c>
      <c r="K292">
        <f>DAY(A292)</f>
        <v>21</v>
      </c>
    </row>
    <row r="293" spans="1:11" x14ac:dyDescent="0.25">
      <c r="A293" s="1">
        <v>42025</v>
      </c>
      <c r="B293" t="s">
        <v>589</v>
      </c>
      <c r="C293" t="s">
        <v>590</v>
      </c>
      <c r="D293" s="2">
        <v>1.1499999999999999</v>
      </c>
      <c r="E293">
        <v>8538</v>
      </c>
      <c r="F293" s="2">
        <v>9790</v>
      </c>
      <c r="G293">
        <v>36087000</v>
      </c>
      <c r="H293" s="3">
        <f>IF(E293=0,D293,F293/E293)</f>
        <v>1.1466385570391193</v>
      </c>
      <c r="I293" t="str">
        <f>IF(G293&gt;0,"TAK","NIE")</f>
        <v>TAK</v>
      </c>
      <c r="J293" s="3">
        <f>IF(I293="TAK",G293*D293,0)</f>
        <v>41500050</v>
      </c>
      <c r="K293">
        <f>DAY(A293)</f>
        <v>21</v>
      </c>
    </row>
    <row r="294" spans="1:11" x14ac:dyDescent="0.25">
      <c r="A294" s="1">
        <v>42025</v>
      </c>
      <c r="B294" t="s">
        <v>591</v>
      </c>
      <c r="C294" t="s">
        <v>592</v>
      </c>
      <c r="D294" s="2">
        <v>2.1</v>
      </c>
      <c r="E294">
        <v>46</v>
      </c>
      <c r="F294" s="2">
        <v>100</v>
      </c>
      <c r="G294">
        <v>4803000</v>
      </c>
      <c r="H294" s="3">
        <f>IF(E294=0,D294,F294/E294)</f>
        <v>2.1739130434782608</v>
      </c>
      <c r="I294" t="str">
        <f>IF(G294&gt;0,"TAK","NIE")</f>
        <v>TAK</v>
      </c>
      <c r="J294" s="3">
        <f>IF(I294="TAK",G294*D294,0)</f>
        <v>10086300</v>
      </c>
      <c r="K294">
        <f>DAY(A294)</f>
        <v>21</v>
      </c>
    </row>
    <row r="295" spans="1:11" x14ac:dyDescent="0.25">
      <c r="A295" s="1">
        <v>42025</v>
      </c>
      <c r="B295" t="s">
        <v>593</v>
      </c>
      <c r="C295" t="s">
        <v>594</v>
      </c>
      <c r="D295" s="2">
        <v>2.0699999999999998</v>
      </c>
      <c r="E295">
        <v>0</v>
      </c>
      <c r="F295" s="2">
        <v>0</v>
      </c>
      <c r="G295">
        <v>8487000</v>
      </c>
      <c r="H295" s="3">
        <f>IF(E295=0,D295,F295/E295)</f>
        <v>2.0699999999999998</v>
      </c>
      <c r="I295" t="str">
        <f>IF(G295&gt;0,"TAK","NIE")</f>
        <v>TAK</v>
      </c>
      <c r="J295" s="3">
        <f>IF(I295="TAK",G295*D295,0)</f>
        <v>17568090</v>
      </c>
      <c r="K295">
        <f>DAY(A295)</f>
        <v>21</v>
      </c>
    </row>
    <row r="296" spans="1:11" x14ac:dyDescent="0.25">
      <c r="A296" s="1">
        <v>42025</v>
      </c>
      <c r="B296" t="s">
        <v>595</v>
      </c>
      <c r="C296" t="s">
        <v>596</v>
      </c>
      <c r="D296" s="2">
        <v>7.05</v>
      </c>
      <c r="E296">
        <v>0</v>
      </c>
      <c r="F296" s="2">
        <v>0</v>
      </c>
      <c r="G296">
        <v>247000</v>
      </c>
      <c r="H296" s="3">
        <f>IF(E296=0,D296,F296/E296)</f>
        <v>7.05</v>
      </c>
      <c r="I296" t="str">
        <f>IF(G296&gt;0,"TAK","NIE")</f>
        <v>TAK</v>
      </c>
      <c r="J296" s="3">
        <f>IF(I296="TAK",G296*D296,0)</f>
        <v>1741350</v>
      </c>
      <c r="K296">
        <f>DAY(A296)</f>
        <v>21</v>
      </c>
    </row>
    <row r="297" spans="1:11" x14ac:dyDescent="0.25">
      <c r="A297" s="1">
        <v>42025</v>
      </c>
      <c r="B297" t="s">
        <v>597</v>
      </c>
      <c r="C297" t="s">
        <v>598</v>
      </c>
      <c r="D297" s="2">
        <v>0.11</v>
      </c>
      <c r="E297">
        <v>0</v>
      </c>
      <c r="F297" s="2">
        <v>0</v>
      </c>
      <c r="G297">
        <v>0</v>
      </c>
      <c r="H297" s="3">
        <f>IF(E297=0,D297,F297/E297)</f>
        <v>0.11</v>
      </c>
      <c r="I297" t="str">
        <f>IF(G297&gt;0,"TAK","NIE")</f>
        <v>NIE</v>
      </c>
      <c r="J297" s="3">
        <f>IF(I297="TAK",G297*D297,0)</f>
        <v>0</v>
      </c>
      <c r="K297">
        <f>DAY(A297)</f>
        <v>21</v>
      </c>
    </row>
    <row r="298" spans="1:11" x14ac:dyDescent="0.25">
      <c r="A298" s="1">
        <v>42025</v>
      </c>
      <c r="B298" t="s">
        <v>599</v>
      </c>
      <c r="C298" t="s">
        <v>600</v>
      </c>
      <c r="D298" s="2">
        <v>2.8</v>
      </c>
      <c r="E298">
        <v>42898</v>
      </c>
      <c r="F298" s="2">
        <v>122320</v>
      </c>
      <c r="G298">
        <v>24856000</v>
      </c>
      <c r="H298" s="3">
        <f>IF(E298=0,D298,F298/E298)</f>
        <v>2.8514149843815564</v>
      </c>
      <c r="I298" t="str">
        <f>IF(G298&gt;0,"TAK","NIE")</f>
        <v>TAK</v>
      </c>
      <c r="J298" s="3">
        <f>IF(I298="TAK",G298*D298,0)</f>
        <v>69596800</v>
      </c>
      <c r="K298">
        <f>DAY(A298)</f>
        <v>21</v>
      </c>
    </row>
    <row r="299" spans="1:11" x14ac:dyDescent="0.25">
      <c r="A299" s="1">
        <v>42025</v>
      </c>
      <c r="B299" t="s">
        <v>601</v>
      </c>
      <c r="C299" t="s">
        <v>602</v>
      </c>
      <c r="D299" s="2">
        <v>10</v>
      </c>
      <c r="E299">
        <v>883</v>
      </c>
      <c r="F299" s="2">
        <v>8770</v>
      </c>
      <c r="G299">
        <v>6624000</v>
      </c>
      <c r="H299" s="3">
        <f>IF(E299=0,D299,F299/E299)</f>
        <v>9.9320498301245745</v>
      </c>
      <c r="I299" t="str">
        <f>IF(G299&gt;0,"TAK","NIE")</f>
        <v>TAK</v>
      </c>
      <c r="J299" s="3">
        <f>IF(I299="TAK",G299*D299,0)</f>
        <v>66240000</v>
      </c>
      <c r="K299">
        <f>DAY(A299)</f>
        <v>21</v>
      </c>
    </row>
    <row r="300" spans="1:11" x14ac:dyDescent="0.25">
      <c r="A300" s="1">
        <v>42025</v>
      </c>
      <c r="B300" t="s">
        <v>603</v>
      </c>
      <c r="C300" t="s">
        <v>604</v>
      </c>
      <c r="D300" s="2">
        <v>5.1100000000000003</v>
      </c>
      <c r="E300">
        <v>1535</v>
      </c>
      <c r="F300" s="2">
        <v>7840</v>
      </c>
      <c r="G300">
        <v>1399000</v>
      </c>
      <c r="H300" s="3">
        <f>IF(E300=0,D300,F300/E300)</f>
        <v>5.107491856677524</v>
      </c>
      <c r="I300" t="str">
        <f>IF(G300&gt;0,"TAK","NIE")</f>
        <v>TAK</v>
      </c>
      <c r="J300" s="3">
        <f>IF(I300="TAK",G300*D300,0)</f>
        <v>7148890</v>
      </c>
      <c r="K300">
        <f>DAY(A300)</f>
        <v>21</v>
      </c>
    </row>
    <row r="301" spans="1:11" x14ac:dyDescent="0.25">
      <c r="A301" s="1">
        <v>42025</v>
      </c>
      <c r="B301" t="s">
        <v>605</v>
      </c>
      <c r="C301" t="s">
        <v>606</v>
      </c>
      <c r="D301" s="2">
        <v>7.78</v>
      </c>
      <c r="E301">
        <v>2730298</v>
      </c>
      <c r="F301" s="2">
        <v>21095360</v>
      </c>
      <c r="G301">
        <v>647357000</v>
      </c>
      <c r="H301" s="3">
        <f>IF(E301=0,D301,F301/E301)</f>
        <v>7.7263947012377407</v>
      </c>
      <c r="I301" t="str">
        <f>IF(G301&gt;0,"TAK","NIE")</f>
        <v>TAK</v>
      </c>
      <c r="J301" s="3">
        <f>IF(I301="TAK",G301*D301,0)</f>
        <v>5036437460</v>
      </c>
      <c r="K301">
        <f>DAY(A301)</f>
        <v>21</v>
      </c>
    </row>
    <row r="302" spans="1:11" x14ac:dyDescent="0.25">
      <c r="A302" s="1">
        <v>42025</v>
      </c>
      <c r="B302" t="s">
        <v>607</v>
      </c>
      <c r="C302" t="s">
        <v>608</v>
      </c>
      <c r="D302" s="2">
        <v>41</v>
      </c>
      <c r="E302">
        <v>50325</v>
      </c>
      <c r="F302" s="2">
        <v>2076330</v>
      </c>
      <c r="G302">
        <v>21800000</v>
      </c>
      <c r="H302" s="3">
        <f>IF(E302=0,D302,F302/E302)</f>
        <v>41.258420268256337</v>
      </c>
      <c r="I302" t="str">
        <f>IF(G302&gt;0,"TAK","NIE")</f>
        <v>TAK</v>
      </c>
      <c r="J302" s="3">
        <f>IF(I302="TAK",G302*D302,0)</f>
        <v>893800000</v>
      </c>
      <c r="K302">
        <f>DAY(A302)</f>
        <v>21</v>
      </c>
    </row>
    <row r="303" spans="1:11" x14ac:dyDescent="0.25">
      <c r="A303" s="1">
        <v>42025</v>
      </c>
      <c r="B303" t="s">
        <v>609</v>
      </c>
      <c r="C303" t="s">
        <v>610</v>
      </c>
      <c r="D303" s="2">
        <v>1.52</v>
      </c>
      <c r="E303">
        <v>8500</v>
      </c>
      <c r="F303" s="2">
        <v>12960</v>
      </c>
      <c r="G303">
        <v>2352000</v>
      </c>
      <c r="H303" s="3">
        <f>IF(E303=0,D303,F303/E303)</f>
        <v>1.5247058823529411</v>
      </c>
      <c r="I303" t="str">
        <f>IF(G303&gt;0,"TAK","NIE")</f>
        <v>TAK</v>
      </c>
      <c r="J303" s="3">
        <f>IF(I303="TAK",G303*D303,0)</f>
        <v>3575040</v>
      </c>
      <c r="K303">
        <f>DAY(A303)</f>
        <v>21</v>
      </c>
    </row>
    <row r="304" spans="1:11" x14ac:dyDescent="0.25">
      <c r="A304" s="1">
        <v>42025</v>
      </c>
      <c r="B304" t="s">
        <v>611</v>
      </c>
      <c r="C304" t="s">
        <v>612</v>
      </c>
      <c r="D304" s="2">
        <v>6.15</v>
      </c>
      <c r="E304">
        <v>668</v>
      </c>
      <c r="F304" s="2">
        <v>4110</v>
      </c>
      <c r="G304">
        <v>6568000</v>
      </c>
      <c r="H304" s="3">
        <f>IF(E304=0,D304,F304/E304)</f>
        <v>6.1526946107784433</v>
      </c>
      <c r="I304" t="str">
        <f>IF(G304&gt;0,"TAK","NIE")</f>
        <v>TAK</v>
      </c>
      <c r="J304" s="3">
        <f>IF(I304="TAK",G304*D304,0)</f>
        <v>40393200</v>
      </c>
      <c r="K304">
        <f>DAY(A304)</f>
        <v>21</v>
      </c>
    </row>
    <row r="305" spans="1:11" x14ac:dyDescent="0.25">
      <c r="A305" s="1">
        <v>42025</v>
      </c>
      <c r="B305" t="s">
        <v>613</v>
      </c>
      <c r="C305" t="s">
        <v>614</v>
      </c>
      <c r="D305" s="2">
        <v>226.5</v>
      </c>
      <c r="E305">
        <v>60</v>
      </c>
      <c r="F305" s="2">
        <v>13690</v>
      </c>
      <c r="G305">
        <v>349000</v>
      </c>
      <c r="H305" s="3">
        <f>IF(E305=0,D305,F305/E305)</f>
        <v>228.16666666666666</v>
      </c>
      <c r="I305" t="str">
        <f>IF(G305&gt;0,"TAK","NIE")</f>
        <v>TAK</v>
      </c>
      <c r="J305" s="3">
        <f>IF(I305="TAK",G305*D305,0)</f>
        <v>79048500</v>
      </c>
      <c r="K305">
        <f>DAY(A305)</f>
        <v>21</v>
      </c>
    </row>
    <row r="306" spans="1:11" x14ac:dyDescent="0.25">
      <c r="A306" s="1">
        <v>42025</v>
      </c>
      <c r="B306" t="s">
        <v>615</v>
      </c>
      <c r="C306" t="s">
        <v>616</v>
      </c>
      <c r="D306" s="2">
        <v>8.2100000000000009</v>
      </c>
      <c r="E306">
        <v>755</v>
      </c>
      <c r="F306" s="2">
        <v>6220</v>
      </c>
      <c r="G306">
        <v>6256000</v>
      </c>
      <c r="H306" s="3">
        <f>IF(E306=0,D306,F306/E306)</f>
        <v>8.2384105960264904</v>
      </c>
      <c r="I306" t="str">
        <f>IF(G306&gt;0,"TAK","NIE")</f>
        <v>TAK</v>
      </c>
      <c r="J306" s="3">
        <f>IF(I306="TAK",G306*D306,0)</f>
        <v>51361760.000000007</v>
      </c>
      <c r="K306">
        <f>DAY(A306)</f>
        <v>21</v>
      </c>
    </row>
    <row r="307" spans="1:11" x14ac:dyDescent="0.25">
      <c r="A307" s="1">
        <v>42025</v>
      </c>
      <c r="B307" t="s">
        <v>617</v>
      </c>
      <c r="C307" t="s">
        <v>618</v>
      </c>
      <c r="D307" s="2">
        <v>73.5</v>
      </c>
      <c r="E307">
        <v>300</v>
      </c>
      <c r="F307" s="2">
        <v>22050</v>
      </c>
      <c r="G307">
        <v>1725000</v>
      </c>
      <c r="H307" s="3">
        <f>IF(E307=0,D307,F307/E307)</f>
        <v>73.5</v>
      </c>
      <c r="I307" t="str">
        <f>IF(G307&gt;0,"TAK","NIE")</f>
        <v>TAK</v>
      </c>
      <c r="J307" s="3">
        <f>IF(I307="TAK",G307*D307,0)</f>
        <v>126787500</v>
      </c>
      <c r="K307">
        <f>DAY(A307)</f>
        <v>21</v>
      </c>
    </row>
    <row r="308" spans="1:11" x14ac:dyDescent="0.25">
      <c r="A308" s="1">
        <v>42025</v>
      </c>
      <c r="B308" t="s">
        <v>619</v>
      </c>
      <c r="C308" t="s">
        <v>620</v>
      </c>
      <c r="D308" s="2">
        <v>47.5</v>
      </c>
      <c r="E308">
        <v>686</v>
      </c>
      <c r="F308" s="2">
        <v>32630</v>
      </c>
      <c r="G308">
        <v>1688000</v>
      </c>
      <c r="H308" s="3">
        <f>IF(E308=0,D308,F308/E308)</f>
        <v>47.565597667638485</v>
      </c>
      <c r="I308" t="str">
        <f>IF(G308&gt;0,"TAK","NIE")</f>
        <v>TAK</v>
      </c>
      <c r="J308" s="3">
        <f>IF(I308="TAK",G308*D308,0)</f>
        <v>80180000</v>
      </c>
      <c r="K308">
        <f>DAY(A308)</f>
        <v>21</v>
      </c>
    </row>
    <row r="309" spans="1:11" x14ac:dyDescent="0.25">
      <c r="A309" s="1">
        <v>42025</v>
      </c>
      <c r="B309" t="s">
        <v>621</v>
      </c>
      <c r="C309" t="s">
        <v>622</v>
      </c>
      <c r="D309" s="2">
        <v>1.1499999999999999</v>
      </c>
      <c r="E309">
        <v>5970</v>
      </c>
      <c r="F309" s="2">
        <v>6750</v>
      </c>
      <c r="G309">
        <v>6642000</v>
      </c>
      <c r="H309" s="3">
        <f>IF(E309=0,D309,F309/E309)</f>
        <v>1.1306532663316582</v>
      </c>
      <c r="I309" t="str">
        <f>IF(G309&gt;0,"TAK","NIE")</f>
        <v>TAK</v>
      </c>
      <c r="J309" s="3">
        <f>IF(I309="TAK",G309*D309,0)</f>
        <v>7638299.9999999991</v>
      </c>
      <c r="K309">
        <f>DAY(A309)</f>
        <v>21</v>
      </c>
    </row>
    <row r="310" spans="1:11" x14ac:dyDescent="0.25">
      <c r="A310" s="1">
        <v>42025</v>
      </c>
      <c r="B310" t="s">
        <v>623</v>
      </c>
      <c r="C310" t="s">
        <v>624</v>
      </c>
      <c r="D310" s="2">
        <v>15</v>
      </c>
      <c r="E310">
        <v>695</v>
      </c>
      <c r="F310" s="2">
        <v>10430</v>
      </c>
      <c r="G310">
        <v>5551000</v>
      </c>
      <c r="H310" s="3">
        <f>IF(E310=0,D310,F310/E310)</f>
        <v>15.007194244604317</v>
      </c>
      <c r="I310" t="str">
        <f>IF(G310&gt;0,"TAK","NIE")</f>
        <v>TAK</v>
      </c>
      <c r="J310" s="3">
        <f>IF(I310="TAK",G310*D310,0)</f>
        <v>83265000</v>
      </c>
      <c r="K310">
        <f>DAY(A310)</f>
        <v>21</v>
      </c>
    </row>
    <row r="311" spans="1:11" x14ac:dyDescent="0.25">
      <c r="A311" s="1">
        <v>42025</v>
      </c>
      <c r="B311" t="s">
        <v>625</v>
      </c>
      <c r="C311" t="s">
        <v>626</v>
      </c>
      <c r="D311" s="2">
        <v>1.1499999999999999</v>
      </c>
      <c r="E311">
        <v>5537</v>
      </c>
      <c r="F311" s="2">
        <v>6400</v>
      </c>
      <c r="G311">
        <v>5959000</v>
      </c>
      <c r="H311" s="3">
        <f>IF(E311=0,D311,F311/E311)</f>
        <v>1.1558605743182229</v>
      </c>
      <c r="I311" t="str">
        <f>IF(G311&gt;0,"TAK","NIE")</f>
        <v>TAK</v>
      </c>
      <c r="J311" s="3">
        <f>IF(I311="TAK",G311*D311,0)</f>
        <v>6852849.9999999991</v>
      </c>
      <c r="K311">
        <f>DAY(A311)</f>
        <v>21</v>
      </c>
    </row>
    <row r="312" spans="1:11" x14ac:dyDescent="0.25">
      <c r="A312" s="1">
        <v>42025</v>
      </c>
      <c r="B312" t="s">
        <v>627</v>
      </c>
      <c r="C312" t="s">
        <v>628</v>
      </c>
      <c r="D312" s="2">
        <v>1.62</v>
      </c>
      <c r="E312">
        <v>38265</v>
      </c>
      <c r="F312" s="2">
        <v>61110</v>
      </c>
      <c r="G312">
        <v>0</v>
      </c>
      <c r="H312" s="3">
        <f>IF(E312=0,D312,F312/E312)</f>
        <v>1.5970207761662094</v>
      </c>
      <c r="I312" t="str">
        <f>IF(G312&gt;0,"TAK","NIE")</f>
        <v>NIE</v>
      </c>
      <c r="J312" s="3">
        <f>IF(I312="TAK",G312*D312,0)</f>
        <v>0</v>
      </c>
      <c r="K312">
        <f>DAY(A312)</f>
        <v>21</v>
      </c>
    </row>
    <row r="313" spans="1:11" x14ac:dyDescent="0.25">
      <c r="A313" s="1">
        <v>42025</v>
      </c>
      <c r="B313" t="s">
        <v>629</v>
      </c>
      <c r="C313" t="s">
        <v>630</v>
      </c>
      <c r="D313" s="2">
        <v>0.26</v>
      </c>
      <c r="E313">
        <v>0</v>
      </c>
      <c r="F313" s="2">
        <v>0</v>
      </c>
      <c r="G313">
        <v>0</v>
      </c>
      <c r="H313" s="3">
        <f>IF(E313=0,D313,F313/E313)</f>
        <v>0.26</v>
      </c>
      <c r="I313" t="str">
        <f>IF(G313&gt;0,"TAK","NIE")</f>
        <v>NIE</v>
      </c>
      <c r="J313" s="3">
        <f>IF(I313="TAK",G313*D313,0)</f>
        <v>0</v>
      </c>
      <c r="K313">
        <f>DAY(A313)</f>
        <v>21</v>
      </c>
    </row>
    <row r="314" spans="1:11" x14ac:dyDescent="0.25">
      <c r="A314" s="1">
        <v>42025</v>
      </c>
      <c r="B314" t="s">
        <v>631</v>
      </c>
      <c r="C314" t="s">
        <v>632</v>
      </c>
      <c r="D314" s="2">
        <v>3.8</v>
      </c>
      <c r="E314">
        <v>324</v>
      </c>
      <c r="F314" s="2">
        <v>1180</v>
      </c>
      <c r="G314">
        <v>3736000</v>
      </c>
      <c r="H314" s="3">
        <f>IF(E314=0,D314,F314/E314)</f>
        <v>3.6419753086419755</v>
      </c>
      <c r="I314" t="str">
        <f>IF(G314&gt;0,"TAK","NIE")</f>
        <v>TAK</v>
      </c>
      <c r="J314" s="3">
        <f>IF(I314="TAK",G314*D314,0)</f>
        <v>14196800</v>
      </c>
      <c r="K314">
        <f>DAY(A314)</f>
        <v>21</v>
      </c>
    </row>
    <row r="315" spans="1:11" x14ac:dyDescent="0.25">
      <c r="A315" s="1">
        <v>42025</v>
      </c>
      <c r="B315" t="s">
        <v>633</v>
      </c>
      <c r="C315" t="s">
        <v>634</v>
      </c>
      <c r="D315" s="2">
        <v>3.23</v>
      </c>
      <c r="E315">
        <v>10</v>
      </c>
      <c r="F315" s="2">
        <v>30</v>
      </c>
      <c r="G315">
        <v>0</v>
      </c>
      <c r="H315" s="3">
        <f>IF(E315=0,D315,F315/E315)</f>
        <v>3</v>
      </c>
      <c r="I315" t="str">
        <f>IF(G315&gt;0,"TAK","NIE")</f>
        <v>NIE</v>
      </c>
      <c r="J315" s="3">
        <f>IF(I315="TAK",G315*D315,0)</f>
        <v>0</v>
      </c>
      <c r="K315">
        <f>DAY(A315)</f>
        <v>21</v>
      </c>
    </row>
    <row r="316" spans="1:11" x14ac:dyDescent="0.25">
      <c r="A316" s="1">
        <v>42025</v>
      </c>
      <c r="B316" t="s">
        <v>635</v>
      </c>
      <c r="C316" t="s">
        <v>636</v>
      </c>
      <c r="D316" s="2">
        <v>1.54</v>
      </c>
      <c r="E316">
        <v>30</v>
      </c>
      <c r="F316" s="2">
        <v>50</v>
      </c>
      <c r="G316">
        <v>18756000</v>
      </c>
      <c r="H316" s="3">
        <f>IF(E316=0,D316,F316/E316)</f>
        <v>1.6666666666666667</v>
      </c>
      <c r="I316" t="str">
        <f>IF(G316&gt;0,"TAK","NIE")</f>
        <v>TAK</v>
      </c>
      <c r="J316" s="3">
        <f>IF(I316="TAK",G316*D316,0)</f>
        <v>28884240</v>
      </c>
      <c r="K316">
        <f>DAY(A316)</f>
        <v>21</v>
      </c>
    </row>
    <row r="317" spans="1:11" x14ac:dyDescent="0.25">
      <c r="A317" s="1">
        <v>42025</v>
      </c>
      <c r="B317" t="s">
        <v>637</v>
      </c>
      <c r="C317" t="s">
        <v>638</v>
      </c>
      <c r="D317" s="2">
        <v>37.44</v>
      </c>
      <c r="E317">
        <v>49291</v>
      </c>
      <c r="F317" s="2">
        <v>1823550</v>
      </c>
      <c r="G317">
        <v>3144000</v>
      </c>
      <c r="H317" s="3">
        <f>IF(E317=0,D317,F317/E317)</f>
        <v>36.995597573593557</v>
      </c>
      <c r="I317" t="str">
        <f>IF(G317&gt;0,"TAK","NIE")</f>
        <v>TAK</v>
      </c>
      <c r="J317" s="3">
        <f>IF(I317="TAK",G317*D317,0)</f>
        <v>117711360</v>
      </c>
      <c r="K317">
        <f>DAY(A317)</f>
        <v>21</v>
      </c>
    </row>
    <row r="318" spans="1:11" x14ac:dyDescent="0.25">
      <c r="A318" s="1">
        <v>42025</v>
      </c>
      <c r="B318" t="s">
        <v>639</v>
      </c>
      <c r="C318" t="s">
        <v>640</v>
      </c>
      <c r="D318" s="2">
        <v>0.22</v>
      </c>
      <c r="E318">
        <v>18496</v>
      </c>
      <c r="F318" s="2">
        <v>4070</v>
      </c>
      <c r="G318">
        <v>0</v>
      </c>
      <c r="H318" s="3">
        <f>IF(E318=0,D318,F318/E318)</f>
        <v>0.22004757785467127</v>
      </c>
      <c r="I318" t="str">
        <f>IF(G318&gt;0,"TAK","NIE")</f>
        <v>NIE</v>
      </c>
      <c r="J318" s="3">
        <f>IF(I318="TAK",G318*D318,0)</f>
        <v>0</v>
      </c>
      <c r="K318">
        <f>DAY(A318)</f>
        <v>21</v>
      </c>
    </row>
    <row r="319" spans="1:11" x14ac:dyDescent="0.25">
      <c r="A319" s="1">
        <v>42025</v>
      </c>
      <c r="B319" t="s">
        <v>641</v>
      </c>
      <c r="C319" t="s">
        <v>642</v>
      </c>
      <c r="D319" s="2">
        <v>50.95</v>
      </c>
      <c r="E319">
        <v>92</v>
      </c>
      <c r="F319" s="2">
        <v>4680</v>
      </c>
      <c r="G319">
        <v>4763000</v>
      </c>
      <c r="H319" s="3">
        <f>IF(E319=0,D319,F319/E319)</f>
        <v>50.869565217391305</v>
      </c>
      <c r="I319" t="str">
        <f>IF(G319&gt;0,"TAK","NIE")</f>
        <v>TAK</v>
      </c>
      <c r="J319" s="3">
        <f>IF(I319="TAK",G319*D319,0)</f>
        <v>242674850</v>
      </c>
      <c r="K319">
        <f>DAY(A319)</f>
        <v>21</v>
      </c>
    </row>
    <row r="320" spans="1:11" x14ac:dyDescent="0.25">
      <c r="A320" s="1">
        <v>42025</v>
      </c>
      <c r="B320" t="s">
        <v>643</v>
      </c>
      <c r="C320" t="s">
        <v>644</v>
      </c>
      <c r="D320" s="2">
        <v>100</v>
      </c>
      <c r="E320">
        <v>203</v>
      </c>
      <c r="F320" s="2">
        <v>20300</v>
      </c>
      <c r="G320">
        <v>826000</v>
      </c>
      <c r="H320" s="3">
        <f>IF(E320=0,D320,F320/E320)</f>
        <v>100</v>
      </c>
      <c r="I320" t="str">
        <f>IF(G320&gt;0,"TAK","NIE")</f>
        <v>TAK</v>
      </c>
      <c r="J320" s="3">
        <f>IF(I320="TAK",G320*D320,0)</f>
        <v>82600000</v>
      </c>
      <c r="K320">
        <f>DAY(A320)</f>
        <v>21</v>
      </c>
    </row>
    <row r="321" spans="1:11" x14ac:dyDescent="0.25">
      <c r="A321" s="1">
        <v>42025</v>
      </c>
      <c r="B321" t="s">
        <v>645</v>
      </c>
      <c r="C321" t="s">
        <v>646</v>
      </c>
      <c r="D321" s="2">
        <v>7.3</v>
      </c>
      <c r="E321">
        <v>14343</v>
      </c>
      <c r="F321" s="2">
        <v>108660</v>
      </c>
      <c r="G321">
        <v>2500000</v>
      </c>
      <c r="H321" s="3">
        <f>IF(E321=0,D321,F321/E321)</f>
        <v>7.5758209579585865</v>
      </c>
      <c r="I321" t="str">
        <f>IF(G321&gt;0,"TAK","NIE")</f>
        <v>TAK</v>
      </c>
      <c r="J321" s="3">
        <f>IF(I321="TAK",G321*D321,0)</f>
        <v>18250000</v>
      </c>
      <c r="K321">
        <f>DAY(A321)</f>
        <v>21</v>
      </c>
    </row>
    <row r="322" spans="1:11" x14ac:dyDescent="0.25">
      <c r="A322" s="1">
        <v>42025</v>
      </c>
      <c r="B322" t="s">
        <v>647</v>
      </c>
      <c r="C322" t="s">
        <v>648</v>
      </c>
      <c r="D322" s="2">
        <v>10.8</v>
      </c>
      <c r="E322">
        <v>20821</v>
      </c>
      <c r="F322" s="2">
        <v>224450</v>
      </c>
      <c r="G322">
        <v>11288000</v>
      </c>
      <c r="H322" s="3">
        <f>IF(E322=0,D322,F322/E322)</f>
        <v>10.779981749195525</v>
      </c>
      <c r="I322" t="str">
        <f>IF(G322&gt;0,"TAK","NIE")</f>
        <v>TAK</v>
      </c>
      <c r="J322" s="3">
        <f>IF(I322="TAK",G322*D322,0)</f>
        <v>121910400.00000001</v>
      </c>
      <c r="K322">
        <f>DAY(A322)</f>
        <v>21</v>
      </c>
    </row>
    <row r="323" spans="1:11" x14ac:dyDescent="0.25">
      <c r="A323" s="1">
        <v>42025</v>
      </c>
      <c r="B323" t="s">
        <v>649</v>
      </c>
      <c r="C323" t="s">
        <v>650</v>
      </c>
      <c r="D323" s="2">
        <v>178</v>
      </c>
      <c r="E323">
        <v>396390</v>
      </c>
      <c r="F323" s="2">
        <v>70283160</v>
      </c>
      <c r="G323">
        <v>122632000</v>
      </c>
      <c r="H323" s="3">
        <f>IF(E323=0,D323,F323/E323)</f>
        <v>177.30810565352306</v>
      </c>
      <c r="I323" t="str">
        <f>IF(G323&gt;0,"TAK","NIE")</f>
        <v>TAK</v>
      </c>
      <c r="J323" s="3">
        <f>IF(I323="TAK",G323*D323,0)</f>
        <v>21828496000</v>
      </c>
      <c r="K323">
        <f>DAY(A323)</f>
        <v>21</v>
      </c>
    </row>
    <row r="324" spans="1:11" x14ac:dyDescent="0.25">
      <c r="A324" s="1">
        <v>42025</v>
      </c>
      <c r="B324" t="s">
        <v>651</v>
      </c>
      <c r="C324" t="s">
        <v>652</v>
      </c>
      <c r="D324" s="2">
        <v>87.39</v>
      </c>
      <c r="E324">
        <v>68</v>
      </c>
      <c r="F324" s="2">
        <v>5900</v>
      </c>
      <c r="G324">
        <v>7304000</v>
      </c>
      <c r="H324" s="3">
        <f>IF(E324=0,D324,F324/E324)</f>
        <v>86.764705882352942</v>
      </c>
      <c r="I324" t="str">
        <f>IF(G324&gt;0,"TAK","NIE")</f>
        <v>TAK</v>
      </c>
      <c r="J324" s="3">
        <f>IF(I324="TAK",G324*D324,0)</f>
        <v>638296560</v>
      </c>
      <c r="K324">
        <f>DAY(A324)</f>
        <v>21</v>
      </c>
    </row>
    <row r="325" spans="1:11" x14ac:dyDescent="0.25">
      <c r="A325" s="1">
        <v>42025</v>
      </c>
      <c r="B325" t="s">
        <v>653</v>
      </c>
      <c r="C325" t="s">
        <v>654</v>
      </c>
      <c r="D325" s="2">
        <v>0.49</v>
      </c>
      <c r="E325">
        <v>0</v>
      </c>
      <c r="F325" s="2">
        <v>0</v>
      </c>
      <c r="G325">
        <v>0</v>
      </c>
      <c r="H325" s="3">
        <f>IF(E325=0,D325,F325/E325)</f>
        <v>0.49</v>
      </c>
      <c r="I325" t="str">
        <f>IF(G325&gt;0,"TAK","NIE")</f>
        <v>NIE</v>
      </c>
      <c r="J325" s="3">
        <f>IF(I325="TAK",G325*D325,0)</f>
        <v>0</v>
      </c>
      <c r="K325">
        <f>DAY(A325)</f>
        <v>21</v>
      </c>
    </row>
    <row r="326" spans="1:11" x14ac:dyDescent="0.25">
      <c r="A326" s="1">
        <v>42025</v>
      </c>
      <c r="B326" t="s">
        <v>655</v>
      </c>
      <c r="C326" t="s">
        <v>656</v>
      </c>
      <c r="D326" s="2">
        <v>29.99</v>
      </c>
      <c r="E326">
        <v>1</v>
      </c>
      <c r="F326" s="2">
        <v>30</v>
      </c>
      <c r="G326">
        <v>8365000</v>
      </c>
      <c r="H326" s="3">
        <f>IF(E326=0,D326,F326/E326)</f>
        <v>30</v>
      </c>
      <c r="I326" t="str">
        <f>IF(G326&gt;0,"TAK","NIE")</f>
        <v>TAK</v>
      </c>
      <c r="J326" s="3">
        <f>IF(I326="TAK",G326*D326,0)</f>
        <v>250866350</v>
      </c>
      <c r="K326">
        <f>DAY(A326)</f>
        <v>21</v>
      </c>
    </row>
    <row r="327" spans="1:11" x14ac:dyDescent="0.25">
      <c r="A327" s="1">
        <v>42025</v>
      </c>
      <c r="B327" t="s">
        <v>657</v>
      </c>
      <c r="C327" t="s">
        <v>658</v>
      </c>
      <c r="D327" s="2">
        <v>0.49</v>
      </c>
      <c r="E327">
        <v>25057</v>
      </c>
      <c r="F327" s="2">
        <v>12010</v>
      </c>
      <c r="G327">
        <v>49286000</v>
      </c>
      <c r="H327" s="3">
        <f>IF(E327=0,D327,F327/E327)</f>
        <v>0.47930717963044261</v>
      </c>
      <c r="I327" t="str">
        <f>IF(G327&gt;0,"TAK","NIE")</f>
        <v>TAK</v>
      </c>
      <c r="J327" s="3">
        <f>IF(I327="TAK",G327*D327,0)</f>
        <v>24150140</v>
      </c>
      <c r="K327">
        <f>DAY(A327)</f>
        <v>21</v>
      </c>
    </row>
    <row r="328" spans="1:11" x14ac:dyDescent="0.25">
      <c r="A328" s="1">
        <v>42025</v>
      </c>
      <c r="B328" t="s">
        <v>659</v>
      </c>
      <c r="C328" t="s">
        <v>660</v>
      </c>
      <c r="D328" s="2">
        <v>0.16</v>
      </c>
      <c r="E328">
        <v>416157</v>
      </c>
      <c r="F328" s="2">
        <v>66590</v>
      </c>
      <c r="G328">
        <v>0</v>
      </c>
      <c r="H328" s="3">
        <f>IF(E328=0,D328,F328/E328)</f>
        <v>0.16001172634366356</v>
      </c>
      <c r="I328" t="str">
        <f>IF(G328&gt;0,"TAK","NIE")</f>
        <v>NIE</v>
      </c>
      <c r="J328" s="3">
        <f>IF(I328="TAK",G328*D328,0)</f>
        <v>0</v>
      </c>
      <c r="K328">
        <f>DAY(A328)</f>
        <v>21</v>
      </c>
    </row>
    <row r="329" spans="1:11" x14ac:dyDescent="0.25">
      <c r="A329" s="1">
        <v>42025</v>
      </c>
      <c r="B329" t="s">
        <v>661</v>
      </c>
      <c r="C329" t="s">
        <v>662</v>
      </c>
      <c r="D329" s="2">
        <v>19.190000000000001</v>
      </c>
      <c r="E329">
        <v>2011781</v>
      </c>
      <c r="F329" s="2">
        <v>38539850</v>
      </c>
      <c r="G329">
        <v>778079000</v>
      </c>
      <c r="H329" s="3">
        <f>IF(E329=0,D329,F329/E329)</f>
        <v>19.157080218970155</v>
      </c>
      <c r="I329" t="str">
        <f>IF(G329&gt;0,"TAK","NIE")</f>
        <v>TAK</v>
      </c>
      <c r="J329" s="3">
        <f>IF(I329="TAK",G329*D329,0)</f>
        <v>14931336010.000002</v>
      </c>
      <c r="K329">
        <f>DAY(A329)</f>
        <v>21</v>
      </c>
    </row>
    <row r="330" spans="1:11" x14ac:dyDescent="0.25">
      <c r="A330" s="1">
        <v>42025</v>
      </c>
      <c r="B330" t="s">
        <v>663</v>
      </c>
      <c r="C330" t="s">
        <v>664</v>
      </c>
      <c r="D330" s="2">
        <v>4.3899999999999997</v>
      </c>
      <c r="E330">
        <v>3242000</v>
      </c>
      <c r="F330" s="2">
        <v>14177480</v>
      </c>
      <c r="G330">
        <v>1628262000</v>
      </c>
      <c r="H330" s="3">
        <f>IF(E330=0,D330,F330/E330)</f>
        <v>4.373066008636644</v>
      </c>
      <c r="I330" t="str">
        <f>IF(G330&gt;0,"TAK","NIE")</f>
        <v>TAK</v>
      </c>
      <c r="J330" s="3">
        <f>IF(I330="TAK",G330*D330,0)</f>
        <v>7148070179.999999</v>
      </c>
      <c r="K330">
        <f>DAY(A330)</f>
        <v>21</v>
      </c>
    </row>
    <row r="331" spans="1:11" x14ac:dyDescent="0.25">
      <c r="A331" s="1">
        <v>42025</v>
      </c>
      <c r="B331" t="s">
        <v>665</v>
      </c>
      <c r="C331" t="s">
        <v>666</v>
      </c>
      <c r="D331" s="2">
        <v>5.2</v>
      </c>
      <c r="E331">
        <v>1</v>
      </c>
      <c r="F331" s="2">
        <v>10</v>
      </c>
      <c r="G331">
        <v>31779000</v>
      </c>
      <c r="H331" s="3">
        <f>IF(E331=0,D331,F331/E331)</f>
        <v>10</v>
      </c>
      <c r="I331" t="str">
        <f>IF(G331&gt;0,"TAK","NIE")</f>
        <v>TAK</v>
      </c>
      <c r="J331" s="3">
        <f>IF(I331="TAK",G331*D331,0)</f>
        <v>165250800</v>
      </c>
      <c r="K331">
        <f>DAY(A331)</f>
        <v>21</v>
      </c>
    </row>
    <row r="332" spans="1:11" x14ac:dyDescent="0.25">
      <c r="A332" s="1">
        <v>42025</v>
      </c>
      <c r="B332" t="s">
        <v>667</v>
      </c>
      <c r="C332" t="s">
        <v>668</v>
      </c>
      <c r="D332" s="2">
        <v>25.1</v>
      </c>
      <c r="E332">
        <v>399</v>
      </c>
      <c r="F332" s="2">
        <v>9940</v>
      </c>
      <c r="G332">
        <v>13699000</v>
      </c>
      <c r="H332" s="3">
        <f>IF(E332=0,D332,F332/E332)</f>
        <v>24.912280701754387</v>
      </c>
      <c r="I332" t="str">
        <f>IF(G332&gt;0,"TAK","NIE")</f>
        <v>TAK</v>
      </c>
      <c r="J332" s="3">
        <f>IF(I332="TAK",G332*D332,0)</f>
        <v>343844900</v>
      </c>
      <c r="K332">
        <f>DAY(A332)</f>
        <v>21</v>
      </c>
    </row>
    <row r="333" spans="1:11" x14ac:dyDescent="0.25">
      <c r="A333" s="1">
        <v>42025</v>
      </c>
      <c r="B333" t="s">
        <v>669</v>
      </c>
      <c r="C333" t="s">
        <v>670</v>
      </c>
      <c r="D333" s="2">
        <v>53</v>
      </c>
      <c r="E333">
        <v>1100900</v>
      </c>
      <c r="F333" s="2">
        <v>57857050</v>
      </c>
      <c r="G333">
        <v>309998000</v>
      </c>
      <c r="H333" s="3">
        <f>IF(E333=0,D333,F333/E333)</f>
        <v>52.554319193387229</v>
      </c>
      <c r="I333" t="str">
        <f>IF(G333&gt;0,"TAK","NIE")</f>
        <v>TAK</v>
      </c>
      <c r="J333" s="3">
        <f>IF(I333="TAK",G333*D333,0)</f>
        <v>16429894000</v>
      </c>
      <c r="K333">
        <f>DAY(A333)</f>
        <v>21</v>
      </c>
    </row>
    <row r="334" spans="1:11" x14ac:dyDescent="0.25">
      <c r="A334" s="1">
        <v>42025</v>
      </c>
      <c r="B334" t="s">
        <v>671</v>
      </c>
      <c r="C334" t="s">
        <v>672</v>
      </c>
      <c r="D334" s="2">
        <v>33.17</v>
      </c>
      <c r="E334">
        <v>4930790</v>
      </c>
      <c r="F334" s="2">
        <v>160083160</v>
      </c>
      <c r="G334">
        <v>783205000</v>
      </c>
      <c r="H334" s="3">
        <f>IF(E334=0,D334,F334/E334)</f>
        <v>32.466026742165049</v>
      </c>
      <c r="I334" t="str">
        <f>IF(G334&gt;0,"TAK","NIE")</f>
        <v>TAK</v>
      </c>
      <c r="J334" s="3">
        <f>IF(I334="TAK",G334*D334,0)</f>
        <v>25978909850</v>
      </c>
      <c r="K334">
        <f>DAY(A334)</f>
        <v>21</v>
      </c>
    </row>
    <row r="335" spans="1:11" x14ac:dyDescent="0.25">
      <c r="A335" s="1">
        <v>42025</v>
      </c>
      <c r="B335" t="s">
        <v>673</v>
      </c>
      <c r="C335" t="s">
        <v>674</v>
      </c>
      <c r="D335" s="2">
        <v>88.4</v>
      </c>
      <c r="E335">
        <v>51644</v>
      </c>
      <c r="F335" s="2">
        <v>4539480</v>
      </c>
      <c r="G335">
        <v>25336000</v>
      </c>
      <c r="H335" s="3">
        <f>IF(E335=0,D335,F335/E335)</f>
        <v>87.899465571992877</v>
      </c>
      <c r="I335" t="str">
        <f>IF(G335&gt;0,"TAK","NIE")</f>
        <v>TAK</v>
      </c>
      <c r="J335" s="3">
        <f>IF(I335="TAK",G335*D335,0)</f>
        <v>2239702400</v>
      </c>
      <c r="K335">
        <f>DAY(A335)</f>
        <v>21</v>
      </c>
    </row>
    <row r="336" spans="1:11" x14ac:dyDescent="0.25">
      <c r="A336" s="1">
        <v>42025</v>
      </c>
      <c r="B336" t="s">
        <v>675</v>
      </c>
      <c r="C336" t="s">
        <v>676</v>
      </c>
      <c r="D336" s="2">
        <v>2.4700000000000002</v>
      </c>
      <c r="E336">
        <v>5085</v>
      </c>
      <c r="F336" s="2">
        <v>12450</v>
      </c>
      <c r="G336">
        <v>17382000</v>
      </c>
      <c r="H336" s="3">
        <f>IF(E336=0,D336,F336/E336)</f>
        <v>2.4483775811209441</v>
      </c>
      <c r="I336" t="str">
        <f>IF(G336&gt;0,"TAK","NIE")</f>
        <v>TAK</v>
      </c>
      <c r="J336" s="3">
        <f>IF(I336="TAK",G336*D336,0)</f>
        <v>42933540</v>
      </c>
      <c r="K336">
        <f>DAY(A336)</f>
        <v>21</v>
      </c>
    </row>
    <row r="337" spans="1:11" x14ac:dyDescent="0.25">
      <c r="A337" s="1">
        <v>42025</v>
      </c>
      <c r="B337" t="s">
        <v>677</v>
      </c>
      <c r="C337" t="s">
        <v>678</v>
      </c>
      <c r="D337" s="2">
        <v>0.2</v>
      </c>
      <c r="E337">
        <v>67220</v>
      </c>
      <c r="F337" s="2">
        <v>13440</v>
      </c>
      <c r="G337">
        <v>0</v>
      </c>
      <c r="H337" s="3">
        <f>IF(E337=0,D337,F337/E337)</f>
        <v>0.19994049390062482</v>
      </c>
      <c r="I337" t="str">
        <f>IF(G337&gt;0,"TAK","NIE")</f>
        <v>NIE</v>
      </c>
      <c r="J337" s="3">
        <f>IF(I337="TAK",G337*D337,0)</f>
        <v>0</v>
      </c>
      <c r="K337">
        <f>DAY(A337)</f>
        <v>21</v>
      </c>
    </row>
    <row r="338" spans="1:11" x14ac:dyDescent="0.25">
      <c r="A338" s="1">
        <v>42025</v>
      </c>
      <c r="B338" t="s">
        <v>679</v>
      </c>
      <c r="C338" t="s">
        <v>680</v>
      </c>
      <c r="D338" s="2">
        <v>2.25</v>
      </c>
      <c r="E338">
        <v>2200</v>
      </c>
      <c r="F338" s="2">
        <v>4960</v>
      </c>
      <c r="G338">
        <v>0</v>
      </c>
      <c r="H338" s="3">
        <f>IF(E338=0,D338,F338/E338)</f>
        <v>2.2545454545454544</v>
      </c>
      <c r="I338" t="str">
        <f>IF(G338&gt;0,"TAK","NIE")</f>
        <v>NIE</v>
      </c>
      <c r="J338" s="3">
        <f>IF(I338="TAK",G338*D338,0)</f>
        <v>0</v>
      </c>
      <c r="K338">
        <f>DAY(A338)</f>
        <v>21</v>
      </c>
    </row>
    <row r="339" spans="1:11" x14ac:dyDescent="0.25">
      <c r="A339" s="1">
        <v>42025</v>
      </c>
      <c r="B339" t="s">
        <v>681</v>
      </c>
      <c r="C339" t="s">
        <v>682</v>
      </c>
      <c r="D339" s="2">
        <v>0.7</v>
      </c>
      <c r="E339">
        <v>62</v>
      </c>
      <c r="F339" s="2">
        <v>40</v>
      </c>
      <c r="G339">
        <v>0</v>
      </c>
      <c r="H339" s="3">
        <f>IF(E339=0,D339,F339/E339)</f>
        <v>0.64516129032258063</v>
      </c>
      <c r="I339" t="str">
        <f>IF(G339&gt;0,"TAK","NIE")</f>
        <v>NIE</v>
      </c>
      <c r="J339" s="3">
        <f>IF(I339="TAK",G339*D339,0)</f>
        <v>0</v>
      </c>
      <c r="K339">
        <f>DAY(A339)</f>
        <v>21</v>
      </c>
    </row>
    <row r="340" spans="1:11" x14ac:dyDescent="0.25">
      <c r="A340" s="1">
        <v>42025</v>
      </c>
      <c r="B340" t="s">
        <v>683</v>
      </c>
      <c r="C340" t="s">
        <v>684</v>
      </c>
      <c r="D340" s="2">
        <v>17.399999999999999</v>
      </c>
      <c r="E340">
        <v>4454</v>
      </c>
      <c r="F340" s="2">
        <v>78070</v>
      </c>
      <c r="G340">
        <v>15164000</v>
      </c>
      <c r="H340" s="3">
        <f>IF(E340=0,D340,F340/E340)</f>
        <v>17.528064660978895</v>
      </c>
      <c r="I340" t="str">
        <f>IF(G340&gt;0,"TAK","NIE")</f>
        <v>TAK</v>
      </c>
      <c r="J340" s="3">
        <f>IF(I340="TAK",G340*D340,0)</f>
        <v>263853599.99999997</v>
      </c>
      <c r="K340">
        <f>DAY(A340)</f>
        <v>21</v>
      </c>
    </row>
    <row r="341" spans="1:11" x14ac:dyDescent="0.25">
      <c r="A341" s="1">
        <v>42025</v>
      </c>
      <c r="B341" t="s">
        <v>685</v>
      </c>
      <c r="C341" t="s">
        <v>686</v>
      </c>
      <c r="D341" s="2">
        <v>0.09</v>
      </c>
      <c r="E341">
        <v>3509132</v>
      </c>
      <c r="F341" s="2">
        <v>315820</v>
      </c>
      <c r="G341">
        <v>0</v>
      </c>
      <c r="H341" s="3">
        <f>IF(E341=0,D341,F341/E341)</f>
        <v>8.9999464254978151E-2</v>
      </c>
      <c r="I341" t="str">
        <f>IF(G341&gt;0,"TAK","NIE")</f>
        <v>NIE</v>
      </c>
      <c r="J341" s="3">
        <f>IF(I341="TAK",G341*D341,0)</f>
        <v>0</v>
      </c>
      <c r="K341">
        <f>DAY(A341)</f>
        <v>21</v>
      </c>
    </row>
    <row r="342" spans="1:11" x14ac:dyDescent="0.25">
      <c r="A342" s="1">
        <v>42025</v>
      </c>
      <c r="B342" t="s">
        <v>687</v>
      </c>
      <c r="C342" t="s">
        <v>688</v>
      </c>
      <c r="D342" s="2">
        <v>2.11</v>
      </c>
      <c r="E342">
        <v>3</v>
      </c>
      <c r="F342" s="2">
        <v>10</v>
      </c>
      <c r="G342">
        <v>0</v>
      </c>
      <c r="H342" s="3">
        <f>IF(E342=0,D342,F342/E342)</f>
        <v>3.3333333333333335</v>
      </c>
      <c r="I342" t="str">
        <f>IF(G342&gt;0,"TAK","NIE")</f>
        <v>NIE</v>
      </c>
      <c r="J342" s="3">
        <f>IF(I342="TAK",G342*D342,0)</f>
        <v>0</v>
      </c>
      <c r="K342">
        <f>DAY(A342)</f>
        <v>21</v>
      </c>
    </row>
    <row r="343" spans="1:11" x14ac:dyDescent="0.25">
      <c r="A343" s="1">
        <v>42025</v>
      </c>
      <c r="B343" t="s">
        <v>689</v>
      </c>
      <c r="C343" t="s">
        <v>690</v>
      </c>
      <c r="D343" s="2">
        <v>26.65</v>
      </c>
      <c r="E343">
        <v>748</v>
      </c>
      <c r="F343" s="2">
        <v>20220</v>
      </c>
      <c r="G343">
        <v>794000</v>
      </c>
      <c r="H343" s="3">
        <f>IF(E343=0,D343,F343/E343)</f>
        <v>27.032085561497325</v>
      </c>
      <c r="I343" t="str">
        <f>IF(G343&gt;0,"TAK","NIE")</f>
        <v>TAK</v>
      </c>
      <c r="J343" s="3">
        <f>IF(I343="TAK",G343*D343,0)</f>
        <v>21160100</v>
      </c>
      <c r="K343">
        <f>DAY(A343)</f>
        <v>21</v>
      </c>
    </row>
    <row r="344" spans="1:11" x14ac:dyDescent="0.25">
      <c r="A344" s="1">
        <v>42025</v>
      </c>
      <c r="B344" t="s">
        <v>691</v>
      </c>
      <c r="C344" t="s">
        <v>692</v>
      </c>
      <c r="D344" s="2">
        <v>6.25</v>
      </c>
      <c r="E344">
        <v>24081</v>
      </c>
      <c r="F344" s="2">
        <v>151740</v>
      </c>
      <c r="G344">
        <v>25585000</v>
      </c>
      <c r="H344" s="3">
        <f>IF(E344=0,D344,F344/E344)</f>
        <v>6.3012333374859848</v>
      </c>
      <c r="I344" t="str">
        <f>IF(G344&gt;0,"TAK","NIE")</f>
        <v>TAK</v>
      </c>
      <c r="J344" s="3">
        <f>IF(I344="TAK",G344*D344,0)</f>
        <v>159906250</v>
      </c>
      <c r="K344">
        <f>DAY(A344)</f>
        <v>21</v>
      </c>
    </row>
    <row r="345" spans="1:11" x14ac:dyDescent="0.25">
      <c r="A345" s="1">
        <v>42025</v>
      </c>
      <c r="B345" t="s">
        <v>693</v>
      </c>
      <c r="C345" t="s">
        <v>694</v>
      </c>
      <c r="D345" s="2">
        <v>16.079999999999998</v>
      </c>
      <c r="E345">
        <v>483</v>
      </c>
      <c r="F345" s="2">
        <v>7750</v>
      </c>
      <c r="G345">
        <v>5930000</v>
      </c>
      <c r="H345" s="3">
        <f>IF(E345=0,D345,F345/E345)</f>
        <v>16.045548654244307</v>
      </c>
      <c r="I345" t="str">
        <f>IF(G345&gt;0,"TAK","NIE")</f>
        <v>TAK</v>
      </c>
      <c r="J345" s="3">
        <f>IF(I345="TAK",G345*D345,0)</f>
        <v>95354399.999999985</v>
      </c>
      <c r="K345">
        <f>DAY(A345)</f>
        <v>21</v>
      </c>
    </row>
    <row r="346" spans="1:11" x14ac:dyDescent="0.25">
      <c r="A346" s="1">
        <v>42025</v>
      </c>
      <c r="B346" t="s">
        <v>695</v>
      </c>
      <c r="C346" t="s">
        <v>696</v>
      </c>
      <c r="D346" s="2">
        <v>4.4400000000000004</v>
      </c>
      <c r="E346">
        <v>510</v>
      </c>
      <c r="F346" s="2">
        <v>2230</v>
      </c>
      <c r="G346">
        <v>21432000</v>
      </c>
      <c r="H346" s="3">
        <f>IF(E346=0,D346,F346/E346)</f>
        <v>4.3725490196078427</v>
      </c>
      <c r="I346" t="str">
        <f>IF(G346&gt;0,"TAK","NIE")</f>
        <v>TAK</v>
      </c>
      <c r="J346" s="3">
        <f>IF(I346="TAK",G346*D346,0)</f>
        <v>95158080.000000015</v>
      </c>
      <c r="K346">
        <f>DAY(A346)</f>
        <v>21</v>
      </c>
    </row>
    <row r="347" spans="1:11" x14ac:dyDescent="0.25">
      <c r="A347" s="1">
        <v>42025</v>
      </c>
      <c r="B347" t="s">
        <v>697</v>
      </c>
      <c r="C347" t="s">
        <v>698</v>
      </c>
      <c r="D347" s="2">
        <v>1.34</v>
      </c>
      <c r="E347">
        <v>590</v>
      </c>
      <c r="F347" s="2">
        <v>790</v>
      </c>
      <c r="G347">
        <v>0</v>
      </c>
      <c r="H347" s="3">
        <f>IF(E347=0,D347,F347/E347)</f>
        <v>1.3389830508474576</v>
      </c>
      <c r="I347" t="str">
        <f>IF(G347&gt;0,"TAK","NIE")</f>
        <v>NIE</v>
      </c>
      <c r="J347" s="3">
        <f>IF(I347="TAK",G347*D347,0)</f>
        <v>0</v>
      </c>
      <c r="K347">
        <f>DAY(A347)</f>
        <v>21</v>
      </c>
    </row>
    <row r="348" spans="1:11" x14ac:dyDescent="0.25">
      <c r="A348" s="1">
        <v>42025</v>
      </c>
      <c r="B348" t="s">
        <v>699</v>
      </c>
      <c r="C348" t="s">
        <v>700</v>
      </c>
      <c r="D348" s="2">
        <v>13</v>
      </c>
      <c r="E348">
        <v>0</v>
      </c>
      <c r="F348" s="2">
        <v>0</v>
      </c>
      <c r="G348">
        <v>423000</v>
      </c>
      <c r="H348" s="3">
        <f>IF(E348=0,D348,F348/E348)</f>
        <v>13</v>
      </c>
      <c r="I348" t="str">
        <f>IF(G348&gt;0,"TAK","NIE")</f>
        <v>TAK</v>
      </c>
      <c r="J348" s="3">
        <f>IF(I348="TAK",G348*D348,0)</f>
        <v>5499000</v>
      </c>
      <c r="K348">
        <f>DAY(A348)</f>
        <v>21</v>
      </c>
    </row>
    <row r="349" spans="1:11" x14ac:dyDescent="0.25">
      <c r="A349" s="1">
        <v>42025</v>
      </c>
      <c r="B349" t="s">
        <v>701</v>
      </c>
      <c r="C349" t="s">
        <v>702</v>
      </c>
      <c r="D349" s="2">
        <v>15.05</v>
      </c>
      <c r="E349">
        <v>85</v>
      </c>
      <c r="F349" s="2">
        <v>1280</v>
      </c>
      <c r="G349">
        <v>1032000</v>
      </c>
      <c r="H349" s="3">
        <f>IF(E349=0,D349,F349/E349)</f>
        <v>15.058823529411764</v>
      </c>
      <c r="I349" t="str">
        <f>IF(G349&gt;0,"TAK","NIE")</f>
        <v>TAK</v>
      </c>
      <c r="J349" s="3">
        <f>IF(I349="TAK",G349*D349,0)</f>
        <v>15531600</v>
      </c>
      <c r="K349">
        <f>DAY(A349)</f>
        <v>21</v>
      </c>
    </row>
    <row r="350" spans="1:11" x14ac:dyDescent="0.25">
      <c r="A350" s="1">
        <v>42025</v>
      </c>
      <c r="B350" t="s">
        <v>703</v>
      </c>
      <c r="C350" t="s">
        <v>704</v>
      </c>
      <c r="D350" s="2">
        <v>2.83</v>
      </c>
      <c r="E350">
        <v>2845</v>
      </c>
      <c r="F350" s="2">
        <v>8050</v>
      </c>
      <c r="G350">
        <v>2631000</v>
      </c>
      <c r="H350" s="3">
        <f>IF(E350=0,D350,F350/E350)</f>
        <v>2.829525483304042</v>
      </c>
      <c r="I350" t="str">
        <f>IF(G350&gt;0,"TAK","NIE")</f>
        <v>TAK</v>
      </c>
      <c r="J350" s="3">
        <f>IF(I350="TAK",G350*D350,0)</f>
        <v>7445730</v>
      </c>
      <c r="K350">
        <f>DAY(A350)</f>
        <v>21</v>
      </c>
    </row>
    <row r="351" spans="1:11" x14ac:dyDescent="0.25">
      <c r="A351" s="1">
        <v>42025</v>
      </c>
      <c r="B351" t="s">
        <v>705</v>
      </c>
      <c r="C351" t="s">
        <v>706</v>
      </c>
      <c r="D351" s="2">
        <v>1.1299999999999999</v>
      </c>
      <c r="E351">
        <v>8963</v>
      </c>
      <c r="F351" s="2">
        <v>10180</v>
      </c>
      <c r="G351">
        <v>0</v>
      </c>
      <c r="H351" s="3">
        <f>IF(E351=0,D351,F351/E351)</f>
        <v>1.1357804306593775</v>
      </c>
      <c r="I351" t="str">
        <f>IF(G351&gt;0,"TAK","NIE")</f>
        <v>NIE</v>
      </c>
      <c r="J351" s="3">
        <f>IF(I351="TAK",G351*D351,0)</f>
        <v>0</v>
      </c>
      <c r="K351">
        <f>DAY(A351)</f>
        <v>21</v>
      </c>
    </row>
    <row r="352" spans="1:11" x14ac:dyDescent="0.25">
      <c r="A352" s="1">
        <v>42025</v>
      </c>
      <c r="B352" t="s">
        <v>707</v>
      </c>
      <c r="C352" t="s">
        <v>708</v>
      </c>
      <c r="D352" s="2">
        <v>1.04</v>
      </c>
      <c r="E352">
        <v>4008</v>
      </c>
      <c r="F352" s="2">
        <v>4010</v>
      </c>
      <c r="G352">
        <v>0</v>
      </c>
      <c r="H352" s="3">
        <f>IF(E352=0,D352,F352/E352)</f>
        <v>1.0004990019960081</v>
      </c>
      <c r="I352" t="str">
        <f>IF(G352&gt;0,"TAK","NIE")</f>
        <v>NIE</v>
      </c>
      <c r="J352" s="3">
        <f>IF(I352="TAK",G352*D352,0)</f>
        <v>0</v>
      </c>
      <c r="K352">
        <f>DAY(A352)</f>
        <v>21</v>
      </c>
    </row>
    <row r="353" spans="1:11" x14ac:dyDescent="0.25">
      <c r="A353" s="1">
        <v>42025</v>
      </c>
      <c r="B353" t="s">
        <v>709</v>
      </c>
      <c r="C353" t="s">
        <v>710</v>
      </c>
      <c r="D353" s="2">
        <v>16.2</v>
      </c>
      <c r="E353">
        <v>1132</v>
      </c>
      <c r="F353" s="2">
        <v>18060</v>
      </c>
      <c r="G353">
        <v>2716000</v>
      </c>
      <c r="H353" s="3">
        <f>IF(E353=0,D353,F353/E353)</f>
        <v>15.954063604240282</v>
      </c>
      <c r="I353" t="str">
        <f>IF(G353&gt;0,"TAK","NIE")</f>
        <v>TAK</v>
      </c>
      <c r="J353" s="3">
        <f>IF(I353="TAK",G353*D353,0)</f>
        <v>43999200</v>
      </c>
      <c r="K353">
        <f>DAY(A353)</f>
        <v>21</v>
      </c>
    </row>
    <row r="354" spans="1:11" x14ac:dyDescent="0.25">
      <c r="A354" s="1">
        <v>42025</v>
      </c>
      <c r="B354" t="s">
        <v>711</v>
      </c>
      <c r="C354" t="s">
        <v>712</v>
      </c>
      <c r="D354" s="2">
        <v>1.37</v>
      </c>
      <c r="E354">
        <v>316487</v>
      </c>
      <c r="F354" s="2">
        <v>453350</v>
      </c>
      <c r="G354">
        <v>21115000</v>
      </c>
      <c r="H354" s="3">
        <f>IF(E354=0,D354,F354/E354)</f>
        <v>1.4324443026095859</v>
      </c>
      <c r="I354" t="str">
        <f>IF(G354&gt;0,"TAK","NIE")</f>
        <v>TAK</v>
      </c>
      <c r="J354" s="3">
        <f>IF(I354="TAK",G354*D354,0)</f>
        <v>28927550.000000004</v>
      </c>
      <c r="K354">
        <f>DAY(A354)</f>
        <v>21</v>
      </c>
    </row>
    <row r="355" spans="1:11" x14ac:dyDescent="0.25">
      <c r="A355" s="1">
        <v>42025</v>
      </c>
      <c r="B355" t="s">
        <v>713</v>
      </c>
      <c r="C355" t="s">
        <v>714</v>
      </c>
      <c r="D355" s="2">
        <v>5.88</v>
      </c>
      <c r="E355">
        <v>4915</v>
      </c>
      <c r="F355" s="2">
        <v>28490</v>
      </c>
      <c r="G355">
        <v>5439000</v>
      </c>
      <c r="H355" s="3">
        <f>IF(E355=0,D355,F355/E355)</f>
        <v>5.7965412004069172</v>
      </c>
      <c r="I355" t="str">
        <f>IF(G355&gt;0,"TAK","NIE")</f>
        <v>TAK</v>
      </c>
      <c r="J355" s="3">
        <f>IF(I355="TAK",G355*D355,0)</f>
        <v>31981320</v>
      </c>
      <c r="K355">
        <f>DAY(A355)</f>
        <v>21</v>
      </c>
    </row>
    <row r="356" spans="1:11" x14ac:dyDescent="0.25">
      <c r="A356" s="1">
        <v>42025</v>
      </c>
      <c r="B356" t="s">
        <v>715</v>
      </c>
      <c r="C356" t="s">
        <v>716</v>
      </c>
      <c r="D356" s="2">
        <v>2.94</v>
      </c>
      <c r="E356">
        <v>7770</v>
      </c>
      <c r="F356" s="2">
        <v>22700</v>
      </c>
      <c r="G356">
        <v>14959000</v>
      </c>
      <c r="H356" s="3">
        <f>IF(E356=0,D356,F356/E356)</f>
        <v>2.9214929214929213</v>
      </c>
      <c r="I356" t="str">
        <f>IF(G356&gt;0,"TAK","NIE")</f>
        <v>TAK</v>
      </c>
      <c r="J356" s="3">
        <f>IF(I356="TAK",G356*D356,0)</f>
        <v>43979460</v>
      </c>
      <c r="K356">
        <f>DAY(A356)</f>
        <v>21</v>
      </c>
    </row>
    <row r="357" spans="1:11" x14ac:dyDescent="0.25">
      <c r="A357" s="1">
        <v>42025</v>
      </c>
      <c r="B357" t="s">
        <v>717</v>
      </c>
      <c r="C357" t="s">
        <v>718</v>
      </c>
      <c r="D357" s="2">
        <v>23.75</v>
      </c>
      <c r="E357">
        <v>85</v>
      </c>
      <c r="F357" s="2">
        <v>2030</v>
      </c>
      <c r="G357">
        <v>93000</v>
      </c>
      <c r="H357" s="3">
        <f>IF(E357=0,D357,F357/E357)</f>
        <v>23.882352941176471</v>
      </c>
      <c r="I357" t="str">
        <f>IF(G357&gt;0,"TAK","NIE")</f>
        <v>TAK</v>
      </c>
      <c r="J357" s="3">
        <f>IF(I357="TAK",G357*D357,0)</f>
        <v>2208750</v>
      </c>
      <c r="K357">
        <f>DAY(A357)</f>
        <v>21</v>
      </c>
    </row>
    <row r="358" spans="1:11" x14ac:dyDescent="0.25">
      <c r="A358" s="1">
        <v>42025</v>
      </c>
      <c r="B358" t="s">
        <v>719</v>
      </c>
      <c r="C358" t="s">
        <v>720</v>
      </c>
      <c r="D358" s="2">
        <v>14.58</v>
      </c>
      <c r="E358">
        <v>10189</v>
      </c>
      <c r="F358" s="2">
        <v>147490</v>
      </c>
      <c r="G358">
        <v>8907000</v>
      </c>
      <c r="H358" s="3">
        <f>IF(E358=0,D358,F358/E358)</f>
        <v>14.475414662871724</v>
      </c>
      <c r="I358" t="str">
        <f>IF(G358&gt;0,"TAK","NIE")</f>
        <v>TAK</v>
      </c>
      <c r="J358" s="3">
        <f>IF(I358="TAK",G358*D358,0)</f>
        <v>129864060</v>
      </c>
      <c r="K358">
        <f>DAY(A358)</f>
        <v>21</v>
      </c>
    </row>
    <row r="359" spans="1:11" x14ac:dyDescent="0.25">
      <c r="A359" s="1">
        <v>42025</v>
      </c>
      <c r="B359" t="s">
        <v>721</v>
      </c>
      <c r="C359" t="s">
        <v>722</v>
      </c>
      <c r="D359" s="2">
        <v>139</v>
      </c>
      <c r="E359">
        <v>65</v>
      </c>
      <c r="F359" s="2">
        <v>9070</v>
      </c>
      <c r="G359">
        <v>3122000</v>
      </c>
      <c r="H359" s="3">
        <f>IF(E359=0,D359,F359/E359)</f>
        <v>139.53846153846155</v>
      </c>
      <c r="I359" t="str">
        <f>IF(G359&gt;0,"TAK","NIE")</f>
        <v>TAK</v>
      </c>
      <c r="J359" s="3">
        <f>IF(I359="TAK",G359*D359,0)</f>
        <v>433958000</v>
      </c>
      <c r="K359">
        <f>DAY(A359)</f>
        <v>21</v>
      </c>
    </row>
    <row r="360" spans="1:11" x14ac:dyDescent="0.25">
      <c r="A360" s="1">
        <v>42025</v>
      </c>
      <c r="B360" t="s">
        <v>723</v>
      </c>
      <c r="C360" t="s">
        <v>724</v>
      </c>
      <c r="D360" s="2">
        <v>1.19</v>
      </c>
      <c r="E360">
        <v>25</v>
      </c>
      <c r="F360" s="2">
        <v>30</v>
      </c>
      <c r="G360">
        <v>0</v>
      </c>
      <c r="H360" s="3">
        <f>IF(E360=0,D360,F360/E360)</f>
        <v>1.2</v>
      </c>
      <c r="I360" t="str">
        <f>IF(G360&gt;0,"TAK","NIE")</f>
        <v>NIE</v>
      </c>
      <c r="J360" s="3">
        <f>IF(I360="TAK",G360*D360,0)</f>
        <v>0</v>
      </c>
      <c r="K360">
        <f>DAY(A360)</f>
        <v>21</v>
      </c>
    </row>
    <row r="361" spans="1:11" x14ac:dyDescent="0.25">
      <c r="A361" s="1">
        <v>42025</v>
      </c>
      <c r="B361" t="s">
        <v>725</v>
      </c>
      <c r="C361" t="s">
        <v>726</v>
      </c>
      <c r="D361" s="2">
        <v>485.5</v>
      </c>
      <c r="E361">
        <v>125505</v>
      </c>
      <c r="F361" s="2">
        <v>60438680</v>
      </c>
      <c r="G361">
        <v>55967000</v>
      </c>
      <c r="H361" s="3">
        <f>IF(E361=0,D361,F361/E361)</f>
        <v>481.56392175610534</v>
      </c>
      <c r="I361" t="str">
        <f>IF(G361&gt;0,"TAK","NIE")</f>
        <v>TAK</v>
      </c>
      <c r="J361" s="3">
        <f>IF(I361="TAK",G361*D361,0)</f>
        <v>27171978500</v>
      </c>
      <c r="K361">
        <f>DAY(A361)</f>
        <v>21</v>
      </c>
    </row>
    <row r="362" spans="1:11" x14ac:dyDescent="0.25">
      <c r="A362" s="1">
        <v>42025</v>
      </c>
      <c r="B362" t="s">
        <v>727</v>
      </c>
      <c r="C362" t="s">
        <v>728</v>
      </c>
      <c r="D362" s="2">
        <v>4.2</v>
      </c>
      <c r="E362">
        <v>0</v>
      </c>
      <c r="F362" s="2">
        <v>0</v>
      </c>
      <c r="G362">
        <v>0</v>
      </c>
      <c r="H362" s="3">
        <f>IF(E362=0,D362,F362/E362)</f>
        <v>4.2</v>
      </c>
      <c r="I362" t="str">
        <f>IF(G362&gt;0,"TAK","NIE")</f>
        <v>NIE</v>
      </c>
      <c r="J362" s="3">
        <f>IF(I362="TAK",G362*D362,0)</f>
        <v>0</v>
      </c>
      <c r="K362">
        <f>DAY(A362)</f>
        <v>21</v>
      </c>
    </row>
    <row r="363" spans="1:11" x14ac:dyDescent="0.25">
      <c r="A363" s="1">
        <v>42025</v>
      </c>
      <c r="B363" t="s">
        <v>729</v>
      </c>
      <c r="C363" t="s">
        <v>730</v>
      </c>
      <c r="D363" s="2">
        <v>6.47</v>
      </c>
      <c r="E363">
        <v>14994</v>
      </c>
      <c r="F363" s="2">
        <v>96410</v>
      </c>
      <c r="G363">
        <v>35376000</v>
      </c>
      <c r="H363" s="3">
        <f>IF(E363=0,D363,F363/E363)</f>
        <v>6.4299052954515137</v>
      </c>
      <c r="I363" t="str">
        <f>IF(G363&gt;0,"TAK","NIE")</f>
        <v>TAK</v>
      </c>
      <c r="J363" s="3">
        <f>IF(I363="TAK",G363*D363,0)</f>
        <v>228882720</v>
      </c>
      <c r="K363">
        <f>DAY(A363)</f>
        <v>21</v>
      </c>
    </row>
    <row r="364" spans="1:11" x14ac:dyDescent="0.25">
      <c r="A364" s="1">
        <v>42025</v>
      </c>
      <c r="B364" t="s">
        <v>731</v>
      </c>
      <c r="C364" t="s">
        <v>732</v>
      </c>
      <c r="D364" s="2">
        <v>12.8</v>
      </c>
      <c r="E364">
        <v>673</v>
      </c>
      <c r="F364" s="2">
        <v>8620</v>
      </c>
      <c r="G364">
        <v>10375000</v>
      </c>
      <c r="H364" s="3">
        <f>IF(E364=0,D364,F364/E364)</f>
        <v>12.808320950965825</v>
      </c>
      <c r="I364" t="str">
        <f>IF(G364&gt;0,"TAK","NIE")</f>
        <v>TAK</v>
      </c>
      <c r="J364" s="3">
        <f>IF(I364="TAK",G364*D364,0)</f>
        <v>132800000</v>
      </c>
      <c r="K364">
        <f>DAY(A364)</f>
        <v>21</v>
      </c>
    </row>
    <row r="365" spans="1:11" x14ac:dyDescent="0.25">
      <c r="A365" s="1">
        <v>42025</v>
      </c>
      <c r="B365" t="s">
        <v>733</v>
      </c>
      <c r="C365" t="s">
        <v>734</v>
      </c>
      <c r="D365" s="2">
        <v>8.0299999999999994</v>
      </c>
      <c r="E365">
        <v>28039</v>
      </c>
      <c r="F365" s="2">
        <v>218920</v>
      </c>
      <c r="G365">
        <v>19626000</v>
      </c>
      <c r="H365" s="3">
        <f>IF(E365=0,D365,F365/E365)</f>
        <v>7.8076964228396166</v>
      </c>
      <c r="I365" t="str">
        <f>IF(G365&gt;0,"TAK","NIE")</f>
        <v>TAK</v>
      </c>
      <c r="J365" s="3">
        <f>IF(I365="TAK",G365*D365,0)</f>
        <v>157596780</v>
      </c>
      <c r="K365">
        <f>DAY(A365)</f>
        <v>21</v>
      </c>
    </row>
    <row r="366" spans="1:11" x14ac:dyDescent="0.25">
      <c r="A366" s="1">
        <v>42025</v>
      </c>
      <c r="B366" t="s">
        <v>735</v>
      </c>
      <c r="C366" t="s">
        <v>736</v>
      </c>
      <c r="D366" s="2">
        <v>5.97</v>
      </c>
      <c r="E366">
        <v>14489</v>
      </c>
      <c r="F366" s="2">
        <v>85090</v>
      </c>
      <c r="G366">
        <v>27134000</v>
      </c>
      <c r="H366" s="3">
        <f>IF(E366=0,D366,F366/E366)</f>
        <v>5.8727310373386707</v>
      </c>
      <c r="I366" t="str">
        <f>IF(G366&gt;0,"TAK","NIE")</f>
        <v>TAK</v>
      </c>
      <c r="J366" s="3">
        <f>IF(I366="TAK",G366*D366,0)</f>
        <v>161989980</v>
      </c>
      <c r="K366">
        <f>DAY(A366)</f>
        <v>21</v>
      </c>
    </row>
    <row r="367" spans="1:11" x14ac:dyDescent="0.25">
      <c r="A367" s="1">
        <v>42025</v>
      </c>
      <c r="B367" t="s">
        <v>737</v>
      </c>
      <c r="C367" t="s">
        <v>738</v>
      </c>
      <c r="D367" s="2">
        <v>16.309999999999999</v>
      </c>
      <c r="E367">
        <v>23</v>
      </c>
      <c r="F367" s="2">
        <v>380</v>
      </c>
      <c r="G367">
        <v>1469000</v>
      </c>
      <c r="H367" s="3">
        <f>IF(E367=0,D367,F367/E367)</f>
        <v>16.521739130434781</v>
      </c>
      <c r="I367" t="str">
        <f>IF(G367&gt;0,"TAK","NIE")</f>
        <v>TAK</v>
      </c>
      <c r="J367" s="3">
        <f>IF(I367="TAK",G367*D367,0)</f>
        <v>23959389.999999996</v>
      </c>
      <c r="K367">
        <f>DAY(A367)</f>
        <v>21</v>
      </c>
    </row>
    <row r="368" spans="1:11" x14ac:dyDescent="0.25">
      <c r="A368" s="1">
        <v>42025</v>
      </c>
      <c r="B368" t="s">
        <v>739</v>
      </c>
      <c r="C368" t="s">
        <v>740</v>
      </c>
      <c r="D368" s="2">
        <v>18.350000000000001</v>
      </c>
      <c r="E368">
        <v>9551</v>
      </c>
      <c r="F368" s="2">
        <v>177690</v>
      </c>
      <c r="G368">
        <v>6355000</v>
      </c>
      <c r="H368" s="3">
        <f>IF(E368=0,D368,F368/E368)</f>
        <v>18.604334624646633</v>
      </c>
      <c r="I368" t="str">
        <f>IF(G368&gt;0,"TAK","NIE")</f>
        <v>TAK</v>
      </c>
      <c r="J368" s="3">
        <f>IF(I368="TAK",G368*D368,0)</f>
        <v>116614250.00000001</v>
      </c>
      <c r="K368">
        <f>DAY(A368)</f>
        <v>21</v>
      </c>
    </row>
    <row r="369" spans="1:11" x14ac:dyDescent="0.25">
      <c r="A369" s="1">
        <v>42025</v>
      </c>
      <c r="B369" t="s">
        <v>741</v>
      </c>
      <c r="C369" t="s">
        <v>742</v>
      </c>
      <c r="D369" s="2">
        <v>2.1800000000000002</v>
      </c>
      <c r="E369">
        <v>24179</v>
      </c>
      <c r="F369" s="2">
        <v>53260</v>
      </c>
      <c r="G369">
        <v>19987000</v>
      </c>
      <c r="H369" s="3">
        <f>IF(E369=0,D369,F369/E369)</f>
        <v>2.2027379130650564</v>
      </c>
      <c r="I369" t="str">
        <f>IF(G369&gt;0,"TAK","NIE")</f>
        <v>TAK</v>
      </c>
      <c r="J369" s="3">
        <f>IF(I369="TAK",G369*D369,0)</f>
        <v>43571660</v>
      </c>
      <c r="K369">
        <f>DAY(A369)</f>
        <v>21</v>
      </c>
    </row>
    <row r="370" spans="1:11" x14ac:dyDescent="0.25">
      <c r="A370" s="1">
        <v>42025</v>
      </c>
      <c r="B370" t="s">
        <v>743</v>
      </c>
      <c r="C370" t="s">
        <v>744</v>
      </c>
      <c r="D370" s="2">
        <v>6.41</v>
      </c>
      <c r="E370">
        <v>4717</v>
      </c>
      <c r="F370" s="2">
        <v>30250</v>
      </c>
      <c r="G370">
        <v>12912000</v>
      </c>
      <c r="H370" s="3">
        <f>IF(E370=0,D370,F370/E370)</f>
        <v>6.4129743481026074</v>
      </c>
      <c r="I370" t="str">
        <f>IF(G370&gt;0,"TAK","NIE")</f>
        <v>TAK</v>
      </c>
      <c r="J370" s="3">
        <f>IF(I370="TAK",G370*D370,0)</f>
        <v>82765920</v>
      </c>
      <c r="K370">
        <f>DAY(A370)</f>
        <v>21</v>
      </c>
    </row>
    <row r="371" spans="1:11" x14ac:dyDescent="0.25">
      <c r="A371" s="1">
        <v>42025</v>
      </c>
      <c r="B371" t="s">
        <v>745</v>
      </c>
      <c r="C371" t="s">
        <v>746</v>
      </c>
      <c r="D371" s="2">
        <v>1.98</v>
      </c>
      <c r="E371">
        <v>18975</v>
      </c>
      <c r="F371" s="2">
        <v>38040</v>
      </c>
      <c r="G371">
        <v>13353000</v>
      </c>
      <c r="H371" s="3">
        <f>IF(E371=0,D371,F371/E371)</f>
        <v>2.0047430830039525</v>
      </c>
      <c r="I371" t="str">
        <f>IF(G371&gt;0,"TAK","NIE")</f>
        <v>TAK</v>
      </c>
      <c r="J371" s="3">
        <f>IF(I371="TAK",G371*D371,0)</f>
        <v>26438940</v>
      </c>
      <c r="K371">
        <f>DAY(A371)</f>
        <v>21</v>
      </c>
    </row>
    <row r="372" spans="1:11" x14ac:dyDescent="0.25">
      <c r="A372" s="1">
        <v>42025</v>
      </c>
      <c r="B372" t="s">
        <v>747</v>
      </c>
      <c r="C372" t="s">
        <v>748</v>
      </c>
      <c r="D372" s="2">
        <v>5.75</v>
      </c>
      <c r="E372">
        <v>8</v>
      </c>
      <c r="F372" s="2">
        <v>50</v>
      </c>
      <c r="G372">
        <v>0</v>
      </c>
      <c r="H372" s="3">
        <f>IF(E372=0,D372,F372/E372)</f>
        <v>6.25</v>
      </c>
      <c r="I372" t="str">
        <f>IF(G372&gt;0,"TAK","NIE")</f>
        <v>NIE</v>
      </c>
      <c r="J372" s="3">
        <f>IF(I372="TAK",G372*D372,0)</f>
        <v>0</v>
      </c>
      <c r="K372">
        <f>DAY(A372)</f>
        <v>21</v>
      </c>
    </row>
    <row r="373" spans="1:11" x14ac:dyDescent="0.25">
      <c r="A373" s="1">
        <v>42025</v>
      </c>
      <c r="B373" t="s">
        <v>749</v>
      </c>
      <c r="C373" t="s">
        <v>750</v>
      </c>
      <c r="D373" s="2">
        <v>0.04</v>
      </c>
      <c r="E373">
        <v>13925</v>
      </c>
      <c r="F373" s="2">
        <v>440</v>
      </c>
      <c r="G373">
        <v>6100000</v>
      </c>
      <c r="H373" s="3">
        <f>IF(E373=0,D373,F373/E373)</f>
        <v>3.1597845601436268E-2</v>
      </c>
      <c r="I373" t="str">
        <f>IF(G373&gt;0,"TAK","NIE")</f>
        <v>TAK</v>
      </c>
      <c r="J373" s="3">
        <f>IF(I373="TAK",G373*D373,0)</f>
        <v>244000</v>
      </c>
      <c r="K373">
        <f>DAY(A373)</f>
        <v>21</v>
      </c>
    </row>
    <row r="374" spans="1:11" x14ac:dyDescent="0.25">
      <c r="A374" s="1">
        <v>42025</v>
      </c>
      <c r="B374" t="s">
        <v>751</v>
      </c>
      <c r="C374" t="s">
        <v>752</v>
      </c>
      <c r="D374" s="2">
        <v>0.69</v>
      </c>
      <c r="E374">
        <v>127</v>
      </c>
      <c r="F374" s="2">
        <v>90</v>
      </c>
      <c r="G374">
        <v>0</v>
      </c>
      <c r="H374" s="3">
        <f>IF(E374=0,D374,F374/E374)</f>
        <v>0.70866141732283461</v>
      </c>
      <c r="I374" t="str">
        <f>IF(G374&gt;0,"TAK","NIE")</f>
        <v>NIE</v>
      </c>
      <c r="J374" s="3">
        <f>IF(I374="TAK",G374*D374,0)</f>
        <v>0</v>
      </c>
      <c r="K374">
        <f>DAY(A374)</f>
        <v>21</v>
      </c>
    </row>
    <row r="375" spans="1:11" x14ac:dyDescent="0.25">
      <c r="A375" s="1">
        <v>42025</v>
      </c>
      <c r="B375" t="s">
        <v>753</v>
      </c>
      <c r="C375" t="s">
        <v>754</v>
      </c>
      <c r="D375" s="2">
        <v>5.85</v>
      </c>
      <c r="E375">
        <v>2831</v>
      </c>
      <c r="F375" s="2">
        <v>16150</v>
      </c>
      <c r="G375">
        <v>5343000</v>
      </c>
      <c r="H375" s="3">
        <f>IF(E375=0,D375,F375/E375)</f>
        <v>5.7046979865771812</v>
      </c>
      <c r="I375" t="str">
        <f>IF(G375&gt;0,"TAK","NIE")</f>
        <v>TAK</v>
      </c>
      <c r="J375" s="3">
        <f>IF(I375="TAK",G375*D375,0)</f>
        <v>31256549.999999996</v>
      </c>
      <c r="K375">
        <f>DAY(A375)</f>
        <v>21</v>
      </c>
    </row>
    <row r="376" spans="1:11" x14ac:dyDescent="0.25">
      <c r="A376" s="1">
        <v>42025</v>
      </c>
      <c r="B376" t="s">
        <v>755</v>
      </c>
      <c r="C376" t="s">
        <v>756</v>
      </c>
      <c r="D376" s="2">
        <v>12.1</v>
      </c>
      <c r="E376">
        <v>266</v>
      </c>
      <c r="F376" s="2">
        <v>3160</v>
      </c>
      <c r="G376">
        <v>1451000</v>
      </c>
      <c r="H376" s="3">
        <f>IF(E376=0,D376,F376/E376)</f>
        <v>11.8796992481203</v>
      </c>
      <c r="I376" t="str">
        <f>IF(G376&gt;0,"TAK","NIE")</f>
        <v>TAK</v>
      </c>
      <c r="J376" s="3">
        <f>IF(I376="TAK",G376*D376,0)</f>
        <v>17557100</v>
      </c>
      <c r="K376">
        <f>DAY(A376)</f>
        <v>21</v>
      </c>
    </row>
    <row r="377" spans="1:11" x14ac:dyDescent="0.25">
      <c r="A377" s="1">
        <v>42025</v>
      </c>
      <c r="B377" t="s">
        <v>757</v>
      </c>
      <c r="C377" t="s">
        <v>758</v>
      </c>
      <c r="D377" s="2">
        <v>2.38</v>
      </c>
      <c r="E377">
        <v>23039</v>
      </c>
      <c r="F377" s="2">
        <v>53120</v>
      </c>
      <c r="G377">
        <v>3055000</v>
      </c>
      <c r="H377" s="3">
        <f>IF(E377=0,D377,F377/E377)</f>
        <v>2.3056556274143842</v>
      </c>
      <c r="I377" t="str">
        <f>IF(G377&gt;0,"TAK","NIE")</f>
        <v>TAK</v>
      </c>
      <c r="J377" s="3">
        <f>IF(I377="TAK",G377*D377,0)</f>
        <v>7270900</v>
      </c>
      <c r="K377">
        <f>DAY(A377)</f>
        <v>21</v>
      </c>
    </row>
    <row r="378" spans="1:11" x14ac:dyDescent="0.25">
      <c r="A378" s="1">
        <v>42025</v>
      </c>
      <c r="B378" t="s">
        <v>759</v>
      </c>
      <c r="C378" t="s">
        <v>760</v>
      </c>
      <c r="D378" s="2">
        <v>2.1800000000000002</v>
      </c>
      <c r="E378">
        <v>27934</v>
      </c>
      <c r="F378" s="2">
        <v>60390</v>
      </c>
      <c r="G378">
        <v>121599000</v>
      </c>
      <c r="H378" s="3">
        <f>IF(E378=0,D378,F378/E378)</f>
        <v>2.161881578005298</v>
      </c>
      <c r="I378" t="str">
        <f>IF(G378&gt;0,"TAK","NIE")</f>
        <v>TAK</v>
      </c>
      <c r="J378" s="3">
        <f>IF(I378="TAK",G378*D378,0)</f>
        <v>265085820.00000003</v>
      </c>
      <c r="K378">
        <f>DAY(A378)</f>
        <v>21</v>
      </c>
    </row>
    <row r="379" spans="1:11" x14ac:dyDescent="0.25">
      <c r="A379" s="1">
        <v>42025</v>
      </c>
      <c r="B379" t="s">
        <v>761</v>
      </c>
      <c r="C379" t="s">
        <v>762</v>
      </c>
      <c r="D379" s="2">
        <v>1.45</v>
      </c>
      <c r="E379">
        <v>4388</v>
      </c>
      <c r="F379" s="2">
        <v>6460</v>
      </c>
      <c r="G379">
        <v>55661000</v>
      </c>
      <c r="H379" s="3">
        <f>IF(E379=0,D379,F379/E379)</f>
        <v>1.4721969006381039</v>
      </c>
      <c r="I379" t="str">
        <f>IF(G379&gt;0,"TAK","NIE")</f>
        <v>TAK</v>
      </c>
      <c r="J379" s="3">
        <f>IF(I379="TAK",G379*D379,0)</f>
        <v>80708450</v>
      </c>
      <c r="K379">
        <f>DAY(A379)</f>
        <v>21</v>
      </c>
    </row>
    <row r="380" spans="1:11" x14ac:dyDescent="0.25">
      <c r="A380" s="1">
        <v>42025</v>
      </c>
      <c r="B380" t="s">
        <v>763</v>
      </c>
      <c r="C380" t="s">
        <v>764</v>
      </c>
      <c r="D380" s="2">
        <v>16.3</v>
      </c>
      <c r="E380">
        <v>110</v>
      </c>
      <c r="F380" s="2">
        <v>1790</v>
      </c>
      <c r="G380">
        <v>2220000</v>
      </c>
      <c r="H380" s="3">
        <f>IF(E380=0,D380,F380/E380)</f>
        <v>16.272727272727273</v>
      </c>
      <c r="I380" t="str">
        <f>IF(G380&gt;0,"TAK","NIE")</f>
        <v>TAK</v>
      </c>
      <c r="J380" s="3">
        <f>IF(I380="TAK",G380*D380,0)</f>
        <v>36186000</v>
      </c>
      <c r="K380">
        <f>DAY(A380)</f>
        <v>21</v>
      </c>
    </row>
    <row r="381" spans="1:11" x14ac:dyDescent="0.25">
      <c r="A381" s="1">
        <v>42025</v>
      </c>
      <c r="B381" t="s">
        <v>765</v>
      </c>
      <c r="C381" t="s">
        <v>766</v>
      </c>
      <c r="D381" s="2">
        <v>1.41</v>
      </c>
      <c r="E381">
        <v>7680</v>
      </c>
      <c r="F381" s="2">
        <v>10770</v>
      </c>
      <c r="G381">
        <v>0</v>
      </c>
      <c r="H381" s="3">
        <f>IF(E381=0,D381,F381/E381)</f>
        <v>1.40234375</v>
      </c>
      <c r="I381" t="str">
        <f>IF(G381&gt;0,"TAK","NIE")</f>
        <v>NIE</v>
      </c>
      <c r="J381" s="3">
        <f>IF(I381="TAK",G381*D381,0)</f>
        <v>0</v>
      </c>
      <c r="K381">
        <f>DAY(A381)</f>
        <v>21</v>
      </c>
    </row>
    <row r="382" spans="1:11" x14ac:dyDescent="0.25">
      <c r="A382" s="1">
        <v>42025</v>
      </c>
      <c r="B382" t="s">
        <v>767</v>
      </c>
      <c r="C382" t="s">
        <v>768</v>
      </c>
      <c r="D382" s="2">
        <v>1.72</v>
      </c>
      <c r="E382">
        <v>2005</v>
      </c>
      <c r="F382" s="2">
        <v>3450</v>
      </c>
      <c r="G382">
        <v>2747000</v>
      </c>
      <c r="H382" s="3">
        <f>IF(E382=0,D382,F382/E382)</f>
        <v>1.7206982543640899</v>
      </c>
      <c r="I382" t="str">
        <f>IF(G382&gt;0,"TAK","NIE")</f>
        <v>TAK</v>
      </c>
      <c r="J382" s="3">
        <f>IF(I382="TAK",G382*D382,0)</f>
        <v>4724840</v>
      </c>
      <c r="K382">
        <f>DAY(A382)</f>
        <v>21</v>
      </c>
    </row>
    <row r="383" spans="1:11" x14ac:dyDescent="0.25">
      <c r="A383" s="1">
        <v>42025</v>
      </c>
      <c r="B383" t="s">
        <v>769</v>
      </c>
      <c r="C383" t="s">
        <v>770</v>
      </c>
      <c r="D383" s="2">
        <v>0.79</v>
      </c>
      <c r="E383">
        <v>0</v>
      </c>
      <c r="F383" s="2">
        <v>0</v>
      </c>
      <c r="G383">
        <v>0</v>
      </c>
      <c r="H383" s="3">
        <f>IF(E383=0,D383,F383/E383)</f>
        <v>0.79</v>
      </c>
      <c r="I383" t="str">
        <f>IF(G383&gt;0,"TAK","NIE")</f>
        <v>NIE</v>
      </c>
      <c r="J383" s="3">
        <f>IF(I383="TAK",G383*D383,0)</f>
        <v>0</v>
      </c>
      <c r="K383">
        <f>DAY(A383)</f>
        <v>21</v>
      </c>
    </row>
    <row r="384" spans="1:11" x14ac:dyDescent="0.25">
      <c r="A384" s="1">
        <v>42025</v>
      </c>
      <c r="B384" t="s">
        <v>771</v>
      </c>
      <c r="C384" t="s">
        <v>772</v>
      </c>
      <c r="D384" s="2">
        <v>53.55</v>
      </c>
      <c r="E384">
        <v>43658</v>
      </c>
      <c r="F384" s="2">
        <v>2260100</v>
      </c>
      <c r="G384">
        <v>23914000</v>
      </c>
      <c r="H384" s="3">
        <f>IF(E384=0,D384,F384/E384)</f>
        <v>51.76828988959641</v>
      </c>
      <c r="I384" t="str">
        <f>IF(G384&gt;0,"TAK","NIE")</f>
        <v>TAK</v>
      </c>
      <c r="J384" s="3">
        <f>IF(I384="TAK",G384*D384,0)</f>
        <v>1280594700</v>
      </c>
      <c r="K384">
        <f>DAY(A384)</f>
        <v>21</v>
      </c>
    </row>
    <row r="385" spans="1:11" x14ac:dyDescent="0.25">
      <c r="A385" s="1">
        <v>42025</v>
      </c>
      <c r="B385" t="s">
        <v>773</v>
      </c>
      <c r="C385" t="s">
        <v>774</v>
      </c>
      <c r="D385" s="2">
        <v>25.35</v>
      </c>
      <c r="E385">
        <v>352</v>
      </c>
      <c r="F385" s="2">
        <v>9020</v>
      </c>
      <c r="G385">
        <v>0</v>
      </c>
      <c r="H385" s="3">
        <f>IF(E385=0,D385,F385/E385)</f>
        <v>25.625</v>
      </c>
      <c r="I385" t="str">
        <f>IF(G385&gt;0,"TAK","NIE")</f>
        <v>NIE</v>
      </c>
      <c r="J385" s="3">
        <f>IF(I385="TAK",G385*D385,0)</f>
        <v>0</v>
      </c>
      <c r="K385">
        <f>DAY(A385)</f>
        <v>21</v>
      </c>
    </row>
    <row r="386" spans="1:11" x14ac:dyDescent="0.25">
      <c r="A386" s="1">
        <v>42025</v>
      </c>
      <c r="B386" t="s">
        <v>775</v>
      </c>
      <c r="C386" t="s">
        <v>776</v>
      </c>
      <c r="D386" s="2">
        <v>0.19</v>
      </c>
      <c r="E386">
        <v>3633</v>
      </c>
      <c r="F386" s="2">
        <v>690</v>
      </c>
      <c r="G386">
        <v>0</v>
      </c>
      <c r="H386" s="3">
        <f>IF(E386=0,D386,F386/E386)</f>
        <v>0.18992568125516102</v>
      </c>
      <c r="I386" t="str">
        <f>IF(G386&gt;0,"TAK","NIE")</f>
        <v>NIE</v>
      </c>
      <c r="J386" s="3">
        <f>IF(I386="TAK",G386*D386,0)</f>
        <v>0</v>
      </c>
      <c r="K386">
        <f>DAY(A386)</f>
        <v>21</v>
      </c>
    </row>
    <row r="387" spans="1:11" x14ac:dyDescent="0.25">
      <c r="A387" s="1">
        <v>42025</v>
      </c>
      <c r="B387" t="s">
        <v>777</v>
      </c>
      <c r="C387" t="s">
        <v>778</v>
      </c>
      <c r="D387" s="2">
        <v>1.9</v>
      </c>
      <c r="E387">
        <v>50</v>
      </c>
      <c r="F387" s="2">
        <v>100</v>
      </c>
      <c r="G387">
        <v>3496000</v>
      </c>
      <c r="H387" s="3">
        <f>IF(E387=0,D387,F387/E387)</f>
        <v>2</v>
      </c>
      <c r="I387" t="str">
        <f>IF(G387&gt;0,"TAK","NIE")</f>
        <v>TAK</v>
      </c>
      <c r="J387" s="3">
        <f>IF(I387="TAK",G387*D387,0)</f>
        <v>6642400</v>
      </c>
      <c r="K387">
        <f>DAY(A387)</f>
        <v>21</v>
      </c>
    </row>
    <row r="388" spans="1:11" x14ac:dyDescent="0.25">
      <c r="A388" s="1">
        <v>42025</v>
      </c>
      <c r="B388" t="s">
        <v>779</v>
      </c>
      <c r="C388" t="s">
        <v>780</v>
      </c>
      <c r="D388" s="2">
        <v>23.41</v>
      </c>
      <c r="E388">
        <v>203</v>
      </c>
      <c r="F388" s="2">
        <v>4750</v>
      </c>
      <c r="G388">
        <v>5187000</v>
      </c>
      <c r="H388" s="3">
        <f>IF(E388=0,D388,F388/E388)</f>
        <v>23.399014778325125</v>
      </c>
      <c r="I388" t="str">
        <f>IF(G388&gt;0,"TAK","NIE")</f>
        <v>TAK</v>
      </c>
      <c r="J388" s="3">
        <f>IF(I388="TAK",G388*D388,0)</f>
        <v>121427670</v>
      </c>
      <c r="K388">
        <f>DAY(A388)</f>
        <v>21</v>
      </c>
    </row>
    <row r="389" spans="1:11" x14ac:dyDescent="0.25">
      <c r="A389" s="1">
        <v>42025</v>
      </c>
      <c r="B389" t="s">
        <v>781</v>
      </c>
      <c r="C389" t="s">
        <v>782</v>
      </c>
      <c r="D389" s="2">
        <v>6.2</v>
      </c>
      <c r="E389">
        <v>20</v>
      </c>
      <c r="F389" s="2">
        <v>120</v>
      </c>
      <c r="G389">
        <v>2500000</v>
      </c>
      <c r="H389" s="3">
        <f>IF(E389=0,D389,F389/E389)</f>
        <v>6</v>
      </c>
      <c r="I389" t="str">
        <f>IF(G389&gt;0,"TAK","NIE")</f>
        <v>TAK</v>
      </c>
      <c r="J389" s="3">
        <f>IF(I389="TAK",G389*D389,0)</f>
        <v>15500000</v>
      </c>
      <c r="K389">
        <f>DAY(A389)</f>
        <v>21</v>
      </c>
    </row>
    <row r="390" spans="1:11" x14ac:dyDescent="0.25">
      <c r="A390" s="1">
        <v>42025</v>
      </c>
      <c r="B390" t="s">
        <v>783</v>
      </c>
      <c r="C390" t="s">
        <v>784</v>
      </c>
      <c r="D390" s="2">
        <v>16.54</v>
      </c>
      <c r="E390">
        <v>1005</v>
      </c>
      <c r="F390" s="2">
        <v>16560</v>
      </c>
      <c r="G390">
        <v>5246000</v>
      </c>
      <c r="H390" s="3">
        <f>IF(E390=0,D390,F390/E390)</f>
        <v>16.477611940298509</v>
      </c>
      <c r="I390" t="str">
        <f>IF(G390&gt;0,"TAK","NIE")</f>
        <v>TAK</v>
      </c>
      <c r="J390" s="3">
        <f>IF(I390="TAK",G390*D390,0)</f>
        <v>86768840</v>
      </c>
      <c r="K390">
        <f>DAY(A390)</f>
        <v>21</v>
      </c>
    </row>
    <row r="391" spans="1:11" x14ac:dyDescent="0.25">
      <c r="A391" s="1">
        <v>42025</v>
      </c>
      <c r="B391" t="s">
        <v>785</v>
      </c>
      <c r="C391" t="s">
        <v>786</v>
      </c>
      <c r="D391" s="2">
        <v>15.75</v>
      </c>
      <c r="E391">
        <v>1452</v>
      </c>
      <c r="F391" s="2">
        <v>22400</v>
      </c>
      <c r="G391">
        <v>3182000</v>
      </c>
      <c r="H391" s="3">
        <f>IF(E391=0,D391,F391/E391)</f>
        <v>15.426997245179063</v>
      </c>
      <c r="I391" t="str">
        <f>IF(G391&gt;0,"TAK","NIE")</f>
        <v>TAK</v>
      </c>
      <c r="J391" s="3">
        <f>IF(I391="TAK",G391*D391,0)</f>
        <v>50116500</v>
      </c>
      <c r="K391">
        <f>DAY(A391)</f>
        <v>21</v>
      </c>
    </row>
    <row r="392" spans="1:11" x14ac:dyDescent="0.25">
      <c r="A392" s="1">
        <v>42025</v>
      </c>
      <c r="B392" t="s">
        <v>787</v>
      </c>
      <c r="C392" t="s">
        <v>788</v>
      </c>
      <c r="D392" s="2">
        <v>3.35</v>
      </c>
      <c r="E392">
        <v>121741</v>
      </c>
      <c r="F392" s="2">
        <v>410370</v>
      </c>
      <c r="G392">
        <v>32839000</v>
      </c>
      <c r="H392" s="3">
        <f>IF(E392=0,D392,F392/E392)</f>
        <v>3.3708446620284045</v>
      </c>
      <c r="I392" t="str">
        <f>IF(G392&gt;0,"TAK","NIE")</f>
        <v>TAK</v>
      </c>
      <c r="J392" s="3">
        <f>IF(I392="TAK",G392*D392,0)</f>
        <v>110010650</v>
      </c>
      <c r="K392">
        <f>DAY(A392)</f>
        <v>21</v>
      </c>
    </row>
    <row r="393" spans="1:11" x14ac:dyDescent="0.25">
      <c r="A393" s="1">
        <v>42025</v>
      </c>
      <c r="B393" t="s">
        <v>789</v>
      </c>
      <c r="C393" t="s">
        <v>790</v>
      </c>
      <c r="D393" s="2">
        <v>1.88</v>
      </c>
      <c r="E393">
        <v>33353</v>
      </c>
      <c r="F393" s="2">
        <v>64320</v>
      </c>
      <c r="G393">
        <v>18377000</v>
      </c>
      <c r="H393" s="3">
        <f>IF(E393=0,D393,F393/E393)</f>
        <v>1.9284622072976945</v>
      </c>
      <c r="I393" t="str">
        <f>IF(G393&gt;0,"TAK","NIE")</f>
        <v>TAK</v>
      </c>
      <c r="J393" s="3">
        <f>IF(I393="TAK",G393*D393,0)</f>
        <v>34548760</v>
      </c>
      <c r="K393">
        <f>DAY(A393)</f>
        <v>21</v>
      </c>
    </row>
    <row r="394" spans="1:11" x14ac:dyDescent="0.25">
      <c r="A394" s="1">
        <v>42025</v>
      </c>
      <c r="B394" t="s">
        <v>791</v>
      </c>
      <c r="C394" t="s">
        <v>792</v>
      </c>
      <c r="D394" s="2">
        <v>5.26</v>
      </c>
      <c r="E394">
        <v>0</v>
      </c>
      <c r="F394" s="2">
        <v>0</v>
      </c>
      <c r="G394">
        <v>5448000</v>
      </c>
      <c r="H394" s="3">
        <f>IF(E394=0,D394,F394/E394)</f>
        <v>5.26</v>
      </c>
      <c r="I394" t="str">
        <f>IF(G394&gt;0,"TAK","NIE")</f>
        <v>TAK</v>
      </c>
      <c r="J394" s="3">
        <f>IF(I394="TAK",G394*D394,0)</f>
        <v>28656480</v>
      </c>
      <c r="K394">
        <f>DAY(A394)</f>
        <v>21</v>
      </c>
    </row>
    <row r="395" spans="1:11" x14ac:dyDescent="0.25">
      <c r="A395" s="1">
        <v>42025</v>
      </c>
      <c r="B395" t="s">
        <v>793</v>
      </c>
      <c r="C395" t="s">
        <v>794</v>
      </c>
      <c r="D395" s="2">
        <v>9.5500000000000007</v>
      </c>
      <c r="E395">
        <v>400</v>
      </c>
      <c r="F395" s="2">
        <v>3820</v>
      </c>
      <c r="G395">
        <v>1962000</v>
      </c>
      <c r="H395" s="3">
        <f>IF(E395=0,D395,F395/E395)</f>
        <v>9.5500000000000007</v>
      </c>
      <c r="I395" t="str">
        <f>IF(G395&gt;0,"TAK","NIE")</f>
        <v>TAK</v>
      </c>
      <c r="J395" s="3">
        <f>IF(I395="TAK",G395*D395,0)</f>
        <v>18737100</v>
      </c>
      <c r="K395">
        <f>DAY(A395)</f>
        <v>21</v>
      </c>
    </row>
    <row r="396" spans="1:11" x14ac:dyDescent="0.25">
      <c r="A396" s="1">
        <v>42025</v>
      </c>
      <c r="B396" t="s">
        <v>795</v>
      </c>
      <c r="C396" t="s">
        <v>796</v>
      </c>
      <c r="D396" s="2">
        <v>32.1</v>
      </c>
      <c r="E396">
        <v>75</v>
      </c>
      <c r="F396" s="2">
        <v>2440</v>
      </c>
      <c r="G396">
        <v>1729000</v>
      </c>
      <c r="H396" s="3">
        <f>IF(E396=0,D396,F396/E396)</f>
        <v>32.533333333333331</v>
      </c>
      <c r="I396" t="str">
        <f>IF(G396&gt;0,"TAK","NIE")</f>
        <v>TAK</v>
      </c>
      <c r="J396" s="3">
        <f>IF(I396="TAK",G396*D396,0)</f>
        <v>55500900</v>
      </c>
      <c r="K396">
        <f>DAY(A396)</f>
        <v>21</v>
      </c>
    </row>
    <row r="397" spans="1:11" x14ac:dyDescent="0.25">
      <c r="A397" s="1">
        <v>42025</v>
      </c>
      <c r="B397" t="s">
        <v>797</v>
      </c>
      <c r="C397" t="s">
        <v>798</v>
      </c>
      <c r="D397" s="2">
        <v>1.83</v>
      </c>
      <c r="E397">
        <v>13615</v>
      </c>
      <c r="F397" s="2">
        <v>25270</v>
      </c>
      <c r="G397">
        <v>0</v>
      </c>
      <c r="H397" s="3">
        <f>IF(E397=0,D397,F397/E397)</f>
        <v>1.8560411311053984</v>
      </c>
      <c r="I397" t="str">
        <f>IF(G397&gt;0,"TAK","NIE")</f>
        <v>NIE</v>
      </c>
      <c r="J397" s="3">
        <f>IF(I397="TAK",G397*D397,0)</f>
        <v>0</v>
      </c>
      <c r="K397">
        <f>DAY(A397)</f>
        <v>21</v>
      </c>
    </row>
    <row r="398" spans="1:11" x14ac:dyDescent="0.25">
      <c r="A398" s="1">
        <v>42025</v>
      </c>
      <c r="B398" t="s">
        <v>799</v>
      </c>
      <c r="C398" t="s">
        <v>800</v>
      </c>
      <c r="D398" s="2">
        <v>1.06</v>
      </c>
      <c r="E398">
        <v>131014</v>
      </c>
      <c r="F398" s="2">
        <v>136550</v>
      </c>
      <c r="G398">
        <v>31508000</v>
      </c>
      <c r="H398" s="3">
        <f>IF(E398=0,D398,F398/E398)</f>
        <v>1.0422550261804082</v>
      </c>
      <c r="I398" t="str">
        <f>IF(G398&gt;0,"TAK","NIE")</f>
        <v>TAK</v>
      </c>
      <c r="J398" s="3">
        <f>IF(I398="TAK",G398*D398,0)</f>
        <v>33398480</v>
      </c>
      <c r="K398">
        <f>DAY(A398)</f>
        <v>21</v>
      </c>
    </row>
    <row r="399" spans="1:11" x14ac:dyDescent="0.25">
      <c r="A399" s="1">
        <v>42025</v>
      </c>
      <c r="B399" t="s">
        <v>801</v>
      </c>
      <c r="C399" t="s">
        <v>802</v>
      </c>
      <c r="D399" s="2">
        <v>0.53</v>
      </c>
      <c r="E399">
        <v>46752</v>
      </c>
      <c r="F399" s="2">
        <v>25570</v>
      </c>
      <c r="G399">
        <v>0</v>
      </c>
      <c r="H399" s="3">
        <f>IF(E399=0,D399,F399/E399)</f>
        <v>0.5469284736481862</v>
      </c>
      <c r="I399" t="str">
        <f>IF(G399&gt;0,"TAK","NIE")</f>
        <v>NIE</v>
      </c>
      <c r="J399" s="3">
        <f>IF(I399="TAK",G399*D399,0)</f>
        <v>0</v>
      </c>
      <c r="K399">
        <f>DAY(A399)</f>
        <v>21</v>
      </c>
    </row>
    <row r="400" spans="1:11" x14ac:dyDescent="0.25">
      <c r="A400" s="1">
        <v>42025</v>
      </c>
      <c r="B400" t="s">
        <v>803</v>
      </c>
      <c r="C400" t="s">
        <v>804</v>
      </c>
      <c r="D400" s="2">
        <v>3</v>
      </c>
      <c r="E400">
        <v>2162</v>
      </c>
      <c r="F400" s="2">
        <v>6320</v>
      </c>
      <c r="G400">
        <v>0</v>
      </c>
      <c r="H400" s="3">
        <f>IF(E400=0,D400,F400/E400)</f>
        <v>2.9232192414431082</v>
      </c>
      <c r="I400" t="str">
        <f>IF(G400&gt;0,"TAK","NIE")</f>
        <v>NIE</v>
      </c>
      <c r="J400" s="3">
        <f>IF(I400="TAK",G400*D400,0)</f>
        <v>0</v>
      </c>
      <c r="K400">
        <f>DAY(A400)</f>
        <v>21</v>
      </c>
    </row>
    <row r="401" spans="1:11" x14ac:dyDescent="0.25">
      <c r="A401" s="1">
        <v>42025</v>
      </c>
      <c r="B401" t="s">
        <v>805</v>
      </c>
      <c r="C401" t="s">
        <v>806</v>
      </c>
      <c r="D401" s="2">
        <v>12.25</v>
      </c>
      <c r="E401">
        <v>41889</v>
      </c>
      <c r="F401" s="2">
        <v>513200</v>
      </c>
      <c r="G401">
        <v>9601000</v>
      </c>
      <c r="H401" s="3">
        <f>IF(E401=0,D401,F401/E401)</f>
        <v>12.251426388789419</v>
      </c>
      <c r="I401" t="str">
        <f>IF(G401&gt;0,"TAK","NIE")</f>
        <v>TAK</v>
      </c>
      <c r="J401" s="3">
        <f>IF(I401="TAK",G401*D401,0)</f>
        <v>117612250</v>
      </c>
      <c r="K401">
        <f>DAY(A401)</f>
        <v>21</v>
      </c>
    </row>
    <row r="402" spans="1:11" x14ac:dyDescent="0.25">
      <c r="A402" s="1">
        <v>42025</v>
      </c>
      <c r="B402" t="s">
        <v>807</v>
      </c>
      <c r="C402" t="s">
        <v>808</v>
      </c>
      <c r="D402" s="2">
        <v>40.35</v>
      </c>
      <c r="E402">
        <v>422</v>
      </c>
      <c r="F402" s="2">
        <v>17440</v>
      </c>
      <c r="G402">
        <v>5026000</v>
      </c>
      <c r="H402" s="3">
        <f>IF(E402=0,D402,F402/E402)</f>
        <v>41.327014218009481</v>
      </c>
      <c r="I402" t="str">
        <f>IF(G402&gt;0,"TAK","NIE")</f>
        <v>TAK</v>
      </c>
      <c r="J402" s="3">
        <f>IF(I402="TAK",G402*D402,0)</f>
        <v>202799100</v>
      </c>
      <c r="K402">
        <f>DAY(A402)</f>
        <v>21</v>
      </c>
    </row>
    <row r="403" spans="1:11" x14ac:dyDescent="0.25">
      <c r="A403" s="1">
        <v>42025</v>
      </c>
      <c r="B403" t="s">
        <v>809</v>
      </c>
      <c r="C403" t="s">
        <v>810</v>
      </c>
      <c r="D403" s="2">
        <v>43</v>
      </c>
      <c r="E403">
        <v>76</v>
      </c>
      <c r="F403" s="2">
        <v>3270</v>
      </c>
      <c r="G403">
        <v>176000</v>
      </c>
      <c r="H403" s="3">
        <f>IF(E403=0,D403,F403/E403)</f>
        <v>43.026315789473685</v>
      </c>
      <c r="I403" t="str">
        <f>IF(G403&gt;0,"TAK","NIE")</f>
        <v>TAK</v>
      </c>
      <c r="J403" s="3">
        <f>IF(I403="TAK",G403*D403,0)</f>
        <v>7568000</v>
      </c>
      <c r="K403">
        <f>DAY(A403)</f>
        <v>21</v>
      </c>
    </row>
    <row r="404" spans="1:11" x14ac:dyDescent="0.25">
      <c r="A404" s="1">
        <v>42025</v>
      </c>
      <c r="B404" t="s">
        <v>811</v>
      </c>
      <c r="C404" t="s">
        <v>812</v>
      </c>
      <c r="D404" s="2">
        <v>2.6</v>
      </c>
      <c r="E404">
        <v>11025</v>
      </c>
      <c r="F404" s="2">
        <v>29010</v>
      </c>
      <c r="G404">
        <v>12010000</v>
      </c>
      <c r="H404" s="3">
        <f>IF(E404=0,D404,F404/E404)</f>
        <v>2.6312925170068029</v>
      </c>
      <c r="I404" t="str">
        <f>IF(G404&gt;0,"TAK","NIE")</f>
        <v>TAK</v>
      </c>
      <c r="J404" s="3">
        <f>IF(I404="TAK",G404*D404,0)</f>
        <v>31226000</v>
      </c>
      <c r="K404">
        <f>DAY(A404)</f>
        <v>21</v>
      </c>
    </row>
    <row r="405" spans="1:11" x14ac:dyDescent="0.25">
      <c r="A405" s="1">
        <v>42025</v>
      </c>
      <c r="B405" t="s">
        <v>813</v>
      </c>
      <c r="C405" t="s">
        <v>814</v>
      </c>
      <c r="D405" s="2">
        <v>7.9</v>
      </c>
      <c r="E405">
        <v>1057</v>
      </c>
      <c r="F405" s="2">
        <v>8360</v>
      </c>
      <c r="G405">
        <v>4755000</v>
      </c>
      <c r="H405" s="3">
        <f>IF(E405=0,D405,F405/E405)</f>
        <v>7.9091769157994323</v>
      </c>
      <c r="I405" t="str">
        <f>IF(G405&gt;0,"TAK","NIE")</f>
        <v>TAK</v>
      </c>
      <c r="J405" s="3">
        <f>IF(I405="TAK",G405*D405,0)</f>
        <v>37564500</v>
      </c>
      <c r="K405">
        <f>DAY(A405)</f>
        <v>21</v>
      </c>
    </row>
    <row r="406" spans="1:11" x14ac:dyDescent="0.25">
      <c r="A406" s="1">
        <v>42025</v>
      </c>
      <c r="B406" t="s">
        <v>815</v>
      </c>
      <c r="C406" t="s">
        <v>816</v>
      </c>
      <c r="D406" s="2">
        <v>8.4</v>
      </c>
      <c r="E406">
        <v>54</v>
      </c>
      <c r="F406" s="2">
        <v>450</v>
      </c>
      <c r="G406">
        <v>12000</v>
      </c>
      <c r="H406" s="3">
        <f>IF(E406=0,D406,F406/E406)</f>
        <v>8.3333333333333339</v>
      </c>
      <c r="I406" t="str">
        <f>IF(G406&gt;0,"TAK","NIE")</f>
        <v>TAK</v>
      </c>
      <c r="J406" s="3">
        <f>IF(I406="TAK",G406*D406,0)</f>
        <v>100800</v>
      </c>
      <c r="K406">
        <f>DAY(A406)</f>
        <v>21</v>
      </c>
    </row>
    <row r="407" spans="1:11" x14ac:dyDescent="0.25">
      <c r="A407" s="1">
        <v>42025</v>
      </c>
      <c r="B407" t="s">
        <v>817</v>
      </c>
      <c r="C407" t="s">
        <v>818</v>
      </c>
      <c r="D407" s="2">
        <v>2.66</v>
      </c>
      <c r="E407">
        <v>16449</v>
      </c>
      <c r="F407" s="2">
        <v>43980</v>
      </c>
      <c r="G407">
        <v>97338000</v>
      </c>
      <c r="H407" s="3">
        <f>IF(E407=0,D407,F407/E407)</f>
        <v>2.673718767098304</v>
      </c>
      <c r="I407" t="str">
        <f>IF(G407&gt;0,"TAK","NIE")</f>
        <v>TAK</v>
      </c>
      <c r="J407" s="3">
        <f>IF(I407="TAK",G407*D407,0)</f>
        <v>258919080</v>
      </c>
      <c r="K407">
        <f>DAY(A407)</f>
        <v>21</v>
      </c>
    </row>
    <row r="408" spans="1:11" x14ac:dyDescent="0.25">
      <c r="A408" s="1">
        <v>42025</v>
      </c>
      <c r="B408" t="s">
        <v>819</v>
      </c>
      <c r="C408" t="s">
        <v>820</v>
      </c>
      <c r="D408" s="2">
        <v>338.75</v>
      </c>
      <c r="E408">
        <v>164</v>
      </c>
      <c r="F408" s="2">
        <v>54790</v>
      </c>
      <c r="G408">
        <v>1810000</v>
      </c>
      <c r="H408" s="3">
        <f>IF(E408=0,D408,F408/E408)</f>
        <v>334.08536585365852</v>
      </c>
      <c r="I408" t="str">
        <f>IF(G408&gt;0,"TAK","NIE")</f>
        <v>TAK</v>
      </c>
      <c r="J408" s="3">
        <f>IF(I408="TAK",G408*D408,0)</f>
        <v>613137500</v>
      </c>
      <c r="K408">
        <f>DAY(A408)</f>
        <v>21</v>
      </c>
    </row>
    <row r="409" spans="1:11" x14ac:dyDescent="0.25">
      <c r="A409" s="1">
        <v>42025</v>
      </c>
      <c r="B409" t="s">
        <v>821</v>
      </c>
      <c r="C409" t="s">
        <v>822</v>
      </c>
      <c r="D409" s="2">
        <v>12.68</v>
      </c>
      <c r="E409">
        <v>830</v>
      </c>
      <c r="F409" s="2">
        <v>10540</v>
      </c>
      <c r="G409">
        <v>7716000</v>
      </c>
      <c r="H409" s="3">
        <f>IF(E409=0,D409,F409/E409)</f>
        <v>12.698795180722891</v>
      </c>
      <c r="I409" t="str">
        <f>IF(G409&gt;0,"TAK","NIE")</f>
        <v>TAK</v>
      </c>
      <c r="J409" s="3">
        <f>IF(I409="TAK",G409*D409,0)</f>
        <v>97838880</v>
      </c>
      <c r="K409">
        <f>DAY(A409)</f>
        <v>21</v>
      </c>
    </row>
    <row r="410" spans="1:11" x14ac:dyDescent="0.25">
      <c r="A410" s="1">
        <v>42025</v>
      </c>
      <c r="B410" t="s">
        <v>823</v>
      </c>
      <c r="C410" t="s">
        <v>824</v>
      </c>
      <c r="D410" s="2">
        <v>10.1</v>
      </c>
      <c r="E410">
        <v>557</v>
      </c>
      <c r="F410" s="2">
        <v>5790</v>
      </c>
      <c r="G410">
        <v>1791000</v>
      </c>
      <c r="H410" s="3">
        <f>IF(E410=0,D410,F410/E410)</f>
        <v>10.394973070017953</v>
      </c>
      <c r="I410" t="str">
        <f>IF(G410&gt;0,"TAK","NIE")</f>
        <v>TAK</v>
      </c>
      <c r="J410" s="3">
        <f>IF(I410="TAK",G410*D410,0)</f>
        <v>18089100</v>
      </c>
      <c r="K410">
        <f>DAY(A410)</f>
        <v>21</v>
      </c>
    </row>
    <row r="411" spans="1:11" x14ac:dyDescent="0.25">
      <c r="A411" s="1">
        <v>42025</v>
      </c>
      <c r="B411" t="s">
        <v>825</v>
      </c>
      <c r="C411" t="s">
        <v>826</v>
      </c>
      <c r="D411" s="2">
        <v>2.25</v>
      </c>
      <c r="E411">
        <v>27899</v>
      </c>
      <c r="F411" s="2">
        <v>63960</v>
      </c>
      <c r="G411">
        <v>0</v>
      </c>
      <c r="H411" s="3">
        <f>IF(E411=0,D411,F411/E411)</f>
        <v>2.2925552887200258</v>
      </c>
      <c r="I411" t="str">
        <f>IF(G411&gt;0,"TAK","NIE")</f>
        <v>NIE</v>
      </c>
      <c r="J411" s="3">
        <f>IF(I411="TAK",G411*D411,0)</f>
        <v>0</v>
      </c>
      <c r="K411">
        <f>DAY(A411)</f>
        <v>21</v>
      </c>
    </row>
    <row r="412" spans="1:11" x14ac:dyDescent="0.25">
      <c r="A412" s="1">
        <v>42025</v>
      </c>
      <c r="B412" t="s">
        <v>827</v>
      </c>
      <c r="C412" t="s">
        <v>828</v>
      </c>
      <c r="D412" s="2">
        <v>13.3</v>
      </c>
      <c r="E412">
        <v>1937</v>
      </c>
      <c r="F412" s="2">
        <v>25630</v>
      </c>
      <c r="G412">
        <v>925000</v>
      </c>
      <c r="H412" s="3">
        <f>IF(E412=0,D412,F412/E412)</f>
        <v>13.231801755291688</v>
      </c>
      <c r="I412" t="str">
        <f>IF(G412&gt;0,"TAK","NIE")</f>
        <v>TAK</v>
      </c>
      <c r="J412" s="3">
        <f>IF(I412="TAK",G412*D412,0)</f>
        <v>12302500</v>
      </c>
      <c r="K412">
        <f>DAY(A412)</f>
        <v>21</v>
      </c>
    </row>
    <row r="413" spans="1:11" x14ac:dyDescent="0.25">
      <c r="A413" s="1">
        <v>42025</v>
      </c>
      <c r="B413" t="s">
        <v>829</v>
      </c>
      <c r="C413" t="s">
        <v>830</v>
      </c>
      <c r="D413" s="2">
        <v>0.22</v>
      </c>
      <c r="E413">
        <v>20450</v>
      </c>
      <c r="F413" s="2">
        <v>4650</v>
      </c>
      <c r="G413">
        <v>0</v>
      </c>
      <c r="H413" s="3">
        <f>IF(E413=0,D413,F413/E413)</f>
        <v>0.22738386308068459</v>
      </c>
      <c r="I413" t="str">
        <f>IF(G413&gt;0,"TAK","NIE")</f>
        <v>NIE</v>
      </c>
      <c r="J413" s="3">
        <f>IF(I413="TAK",G413*D413,0)</f>
        <v>0</v>
      </c>
      <c r="K413">
        <f>DAY(A413)</f>
        <v>21</v>
      </c>
    </row>
    <row r="414" spans="1:11" x14ac:dyDescent="0.25">
      <c r="A414" s="1">
        <v>42025</v>
      </c>
      <c r="B414" t="s">
        <v>831</v>
      </c>
      <c r="C414" t="s">
        <v>832</v>
      </c>
      <c r="D414" s="2">
        <v>13.19</v>
      </c>
      <c r="E414">
        <v>3923</v>
      </c>
      <c r="F414" s="2">
        <v>51280</v>
      </c>
      <c r="G414">
        <v>11886000</v>
      </c>
      <c r="H414" s="3">
        <f>IF(E414=0,D414,F414/E414)</f>
        <v>13.071628855467754</v>
      </c>
      <c r="I414" t="str">
        <f>IF(G414&gt;0,"TAK","NIE")</f>
        <v>TAK</v>
      </c>
      <c r="J414" s="3">
        <f>IF(I414="TAK",G414*D414,0)</f>
        <v>156776340</v>
      </c>
      <c r="K414">
        <f>DAY(A414)</f>
        <v>21</v>
      </c>
    </row>
    <row r="415" spans="1:11" x14ac:dyDescent="0.25">
      <c r="A415" s="1">
        <v>42025</v>
      </c>
      <c r="B415" t="s">
        <v>833</v>
      </c>
      <c r="C415" t="s">
        <v>834</v>
      </c>
      <c r="D415" s="2">
        <v>21.6</v>
      </c>
      <c r="E415">
        <v>2871</v>
      </c>
      <c r="F415" s="2">
        <v>61830</v>
      </c>
      <c r="G415">
        <v>5947000</v>
      </c>
      <c r="H415" s="3">
        <f>IF(E415=0,D415,F415/E415)</f>
        <v>21.536050156739812</v>
      </c>
      <c r="I415" t="str">
        <f>IF(G415&gt;0,"TAK","NIE")</f>
        <v>TAK</v>
      </c>
      <c r="J415" s="3">
        <f>IF(I415="TAK",G415*D415,0)</f>
        <v>128455200.00000001</v>
      </c>
      <c r="K415">
        <f>DAY(A415)</f>
        <v>21</v>
      </c>
    </row>
    <row r="416" spans="1:11" x14ac:dyDescent="0.25">
      <c r="A416" s="1">
        <v>42025</v>
      </c>
      <c r="B416" t="s">
        <v>835</v>
      </c>
      <c r="C416" t="s">
        <v>836</v>
      </c>
      <c r="D416" s="2">
        <v>3.97</v>
      </c>
      <c r="E416">
        <v>682646</v>
      </c>
      <c r="F416" s="2">
        <v>2722930</v>
      </c>
      <c r="G416">
        <v>496690000</v>
      </c>
      <c r="H416" s="3">
        <f>IF(E416=0,D416,F416/E416)</f>
        <v>3.9887877465040447</v>
      </c>
      <c r="I416" t="str">
        <f>IF(G416&gt;0,"TAK","NIE")</f>
        <v>TAK</v>
      </c>
      <c r="J416" s="3">
        <f>IF(I416="TAK",G416*D416,0)</f>
        <v>1971859300</v>
      </c>
      <c r="K416">
        <f>DAY(A416)</f>
        <v>21</v>
      </c>
    </row>
    <row r="417" spans="1:11" x14ac:dyDescent="0.25">
      <c r="A417" s="1">
        <v>42025</v>
      </c>
      <c r="B417" t="s">
        <v>837</v>
      </c>
      <c r="C417" t="s">
        <v>838</v>
      </c>
      <c r="D417" s="2">
        <v>109</v>
      </c>
      <c r="E417">
        <v>0</v>
      </c>
      <c r="F417" s="2">
        <v>0</v>
      </c>
      <c r="G417">
        <v>142000</v>
      </c>
      <c r="H417" s="3">
        <f>IF(E417=0,D417,F417/E417)</f>
        <v>109</v>
      </c>
      <c r="I417" t="str">
        <f>IF(G417&gt;0,"TAK","NIE")</f>
        <v>TAK</v>
      </c>
      <c r="J417" s="3">
        <f>IF(I417="TAK",G417*D417,0)</f>
        <v>15478000</v>
      </c>
      <c r="K417">
        <f>DAY(A417)</f>
        <v>21</v>
      </c>
    </row>
    <row r="418" spans="1:11" x14ac:dyDescent="0.25">
      <c r="A418" s="1">
        <v>42025</v>
      </c>
      <c r="B418" t="s">
        <v>839</v>
      </c>
      <c r="C418" t="s">
        <v>840</v>
      </c>
      <c r="D418" s="2">
        <v>22.2</v>
      </c>
      <c r="E418">
        <v>382</v>
      </c>
      <c r="F418" s="2">
        <v>8440</v>
      </c>
      <c r="G418">
        <v>730000</v>
      </c>
      <c r="H418" s="3">
        <f>IF(E418=0,D418,F418/E418)</f>
        <v>22.094240837696336</v>
      </c>
      <c r="I418" t="str">
        <f>IF(G418&gt;0,"TAK","NIE")</f>
        <v>TAK</v>
      </c>
      <c r="J418" s="3">
        <f>IF(I418="TAK",G418*D418,0)</f>
        <v>16206000</v>
      </c>
      <c r="K418">
        <f>DAY(A418)</f>
        <v>21</v>
      </c>
    </row>
    <row r="419" spans="1:11" x14ac:dyDescent="0.25">
      <c r="A419" s="1">
        <v>42025</v>
      </c>
      <c r="B419" t="s">
        <v>841</v>
      </c>
      <c r="C419" t="s">
        <v>842</v>
      </c>
      <c r="D419" s="2">
        <v>12.35</v>
      </c>
      <c r="E419">
        <v>642</v>
      </c>
      <c r="F419" s="2">
        <v>7930</v>
      </c>
      <c r="G419">
        <v>7000000</v>
      </c>
      <c r="H419" s="3">
        <f>IF(E419=0,D419,F419/E419)</f>
        <v>12.35202492211838</v>
      </c>
      <c r="I419" t="str">
        <f>IF(G419&gt;0,"TAK","NIE")</f>
        <v>TAK</v>
      </c>
      <c r="J419" s="3">
        <f>IF(I419="TAK",G419*D419,0)</f>
        <v>86450000</v>
      </c>
      <c r="K419">
        <f>DAY(A419)</f>
        <v>21</v>
      </c>
    </row>
    <row r="420" spans="1:11" x14ac:dyDescent="0.25">
      <c r="A420" s="1">
        <v>42025</v>
      </c>
      <c r="B420" t="s">
        <v>843</v>
      </c>
      <c r="C420" t="s">
        <v>844</v>
      </c>
      <c r="D420" s="2">
        <v>87</v>
      </c>
      <c r="E420">
        <v>0</v>
      </c>
      <c r="F420" s="2">
        <v>0</v>
      </c>
      <c r="G420">
        <v>84000</v>
      </c>
      <c r="H420" s="3">
        <f>IF(E420=0,D420,F420/E420)</f>
        <v>87</v>
      </c>
      <c r="I420" t="str">
        <f>IF(G420&gt;0,"TAK","NIE")</f>
        <v>TAK</v>
      </c>
      <c r="J420" s="3">
        <f>IF(I420="TAK",G420*D420,0)</f>
        <v>7308000</v>
      </c>
      <c r="K420">
        <f>DAY(A420)</f>
        <v>21</v>
      </c>
    </row>
    <row r="421" spans="1:11" x14ac:dyDescent="0.25">
      <c r="A421" s="1">
        <v>42025</v>
      </c>
      <c r="B421" t="s">
        <v>845</v>
      </c>
      <c r="C421" t="s">
        <v>846</v>
      </c>
      <c r="D421" s="2">
        <v>4.95</v>
      </c>
      <c r="E421">
        <v>2248960</v>
      </c>
      <c r="F421" s="2">
        <v>11012910</v>
      </c>
      <c r="G421">
        <v>1043590000</v>
      </c>
      <c r="H421" s="3">
        <f>IF(E421=0,D421,F421/E421)</f>
        <v>4.8968901180990327</v>
      </c>
      <c r="I421" t="str">
        <f>IF(G421&gt;0,"TAK","NIE")</f>
        <v>TAK</v>
      </c>
      <c r="J421" s="3">
        <f>IF(I421="TAK",G421*D421,0)</f>
        <v>5165770500</v>
      </c>
      <c r="K421">
        <f>DAY(A421)</f>
        <v>21</v>
      </c>
    </row>
    <row r="422" spans="1:11" x14ac:dyDescent="0.25">
      <c r="A422" s="1">
        <v>42025</v>
      </c>
      <c r="B422" t="s">
        <v>847</v>
      </c>
      <c r="C422" t="s">
        <v>848</v>
      </c>
      <c r="D422" s="2">
        <v>0.7</v>
      </c>
      <c r="E422">
        <v>1746</v>
      </c>
      <c r="F422" s="2">
        <v>1220</v>
      </c>
      <c r="G422">
        <v>0</v>
      </c>
      <c r="H422" s="3">
        <f>IF(E422=0,D422,F422/E422)</f>
        <v>0.69873997709049251</v>
      </c>
      <c r="I422" t="str">
        <f>IF(G422&gt;0,"TAK","NIE")</f>
        <v>NIE</v>
      </c>
      <c r="J422" s="3">
        <f>IF(I422="TAK",G422*D422,0)</f>
        <v>0</v>
      </c>
      <c r="K422">
        <f>DAY(A422)</f>
        <v>21</v>
      </c>
    </row>
    <row r="423" spans="1:11" x14ac:dyDescent="0.25">
      <c r="A423" s="1">
        <v>42025</v>
      </c>
      <c r="B423" t="s">
        <v>849</v>
      </c>
      <c r="C423" t="s">
        <v>850</v>
      </c>
      <c r="D423" s="2">
        <v>9.59</v>
      </c>
      <c r="E423">
        <v>1523</v>
      </c>
      <c r="F423" s="2">
        <v>14300</v>
      </c>
      <c r="G423">
        <v>2847000</v>
      </c>
      <c r="H423" s="3">
        <f>IF(E423=0,D423,F423/E423)</f>
        <v>9.3893630991464221</v>
      </c>
      <c r="I423" t="str">
        <f>IF(G423&gt;0,"TAK","NIE")</f>
        <v>TAK</v>
      </c>
      <c r="J423" s="3">
        <f>IF(I423="TAK",G423*D423,0)</f>
        <v>27302730</v>
      </c>
      <c r="K423">
        <f>DAY(A423)</f>
        <v>21</v>
      </c>
    </row>
    <row r="424" spans="1:11" x14ac:dyDescent="0.25">
      <c r="A424" s="1">
        <v>42025</v>
      </c>
      <c r="B424" t="s">
        <v>851</v>
      </c>
      <c r="C424" t="s">
        <v>852</v>
      </c>
      <c r="D424" s="2">
        <v>16.48</v>
      </c>
      <c r="E424">
        <v>135</v>
      </c>
      <c r="F424" s="2">
        <v>2190</v>
      </c>
      <c r="G424">
        <v>448000</v>
      </c>
      <c r="H424" s="3">
        <f>IF(E424=0,D424,F424/E424)</f>
        <v>16.222222222222221</v>
      </c>
      <c r="I424" t="str">
        <f>IF(G424&gt;0,"TAK","NIE")</f>
        <v>TAK</v>
      </c>
      <c r="J424" s="3">
        <f>IF(I424="TAK",G424*D424,0)</f>
        <v>7383040</v>
      </c>
      <c r="K424">
        <f>DAY(A424)</f>
        <v>21</v>
      </c>
    </row>
    <row r="425" spans="1:11" x14ac:dyDescent="0.25">
      <c r="A425" s="1">
        <v>42025</v>
      </c>
      <c r="B425" t="s">
        <v>853</v>
      </c>
      <c r="C425" t="s">
        <v>854</v>
      </c>
      <c r="D425" s="2">
        <v>4.5</v>
      </c>
      <c r="E425">
        <v>2819</v>
      </c>
      <c r="F425" s="2">
        <v>12730</v>
      </c>
      <c r="G425">
        <v>19158000</v>
      </c>
      <c r="H425" s="3">
        <f>IF(E425=0,D425,F425/E425)</f>
        <v>4.51578573962398</v>
      </c>
      <c r="I425" t="str">
        <f>IF(G425&gt;0,"TAK","NIE")</f>
        <v>TAK</v>
      </c>
      <c r="J425" s="3">
        <f>IF(I425="TAK",G425*D425,0)</f>
        <v>86211000</v>
      </c>
      <c r="K425">
        <f>DAY(A425)</f>
        <v>21</v>
      </c>
    </row>
    <row r="426" spans="1:11" x14ac:dyDescent="0.25">
      <c r="A426" s="1">
        <v>42025</v>
      </c>
      <c r="B426" t="s">
        <v>855</v>
      </c>
      <c r="C426" t="s">
        <v>856</v>
      </c>
      <c r="D426" s="2">
        <v>3.65</v>
      </c>
      <c r="E426">
        <v>2106</v>
      </c>
      <c r="F426" s="2">
        <v>7630</v>
      </c>
      <c r="G426">
        <v>6157000</v>
      </c>
      <c r="H426" s="3">
        <f>IF(E426=0,D426,F426/E426)</f>
        <v>3.6229819563152899</v>
      </c>
      <c r="I426" t="str">
        <f>IF(G426&gt;0,"TAK","NIE")</f>
        <v>TAK</v>
      </c>
      <c r="J426" s="3">
        <f>IF(I426="TAK",G426*D426,0)</f>
        <v>22473050</v>
      </c>
      <c r="K426">
        <f>DAY(A426)</f>
        <v>21</v>
      </c>
    </row>
    <row r="427" spans="1:11" x14ac:dyDescent="0.25">
      <c r="A427" s="1">
        <v>42025</v>
      </c>
      <c r="B427" t="s">
        <v>857</v>
      </c>
      <c r="C427" t="s">
        <v>858</v>
      </c>
      <c r="D427" s="2">
        <v>6.8</v>
      </c>
      <c r="E427">
        <v>7469</v>
      </c>
      <c r="F427" s="2">
        <v>49800</v>
      </c>
      <c r="G427">
        <v>3969000</v>
      </c>
      <c r="H427" s="3">
        <f>IF(E427=0,D427,F427/E427)</f>
        <v>6.6675592448788326</v>
      </c>
      <c r="I427" t="str">
        <f>IF(G427&gt;0,"TAK","NIE")</f>
        <v>TAK</v>
      </c>
      <c r="J427" s="3">
        <f>IF(I427="TAK",G427*D427,0)</f>
        <v>26989200</v>
      </c>
      <c r="K427">
        <f>DAY(A427)</f>
        <v>21</v>
      </c>
    </row>
    <row r="428" spans="1:11" x14ac:dyDescent="0.25">
      <c r="A428" s="1">
        <v>42025</v>
      </c>
      <c r="B428" t="s">
        <v>859</v>
      </c>
      <c r="C428" t="s">
        <v>860</v>
      </c>
      <c r="D428" s="2">
        <v>6.2</v>
      </c>
      <c r="E428">
        <v>2492</v>
      </c>
      <c r="F428" s="2">
        <v>15490</v>
      </c>
      <c r="G428">
        <v>15008000</v>
      </c>
      <c r="H428" s="3">
        <f>IF(E428=0,D428,F428/E428)</f>
        <v>6.2158908507223112</v>
      </c>
      <c r="I428" t="str">
        <f>IF(G428&gt;0,"TAK","NIE")</f>
        <v>TAK</v>
      </c>
      <c r="J428" s="3">
        <f>IF(I428="TAK",G428*D428,0)</f>
        <v>93049600</v>
      </c>
      <c r="K428">
        <f>DAY(A428)</f>
        <v>21</v>
      </c>
    </row>
    <row r="429" spans="1:11" x14ac:dyDescent="0.25">
      <c r="A429" s="1">
        <v>42025</v>
      </c>
      <c r="B429" t="s">
        <v>861</v>
      </c>
      <c r="C429" t="s">
        <v>862</v>
      </c>
      <c r="D429" s="2">
        <v>9.57</v>
      </c>
      <c r="E429">
        <v>288</v>
      </c>
      <c r="F429" s="2">
        <v>2740</v>
      </c>
      <c r="G429">
        <v>14241000</v>
      </c>
      <c r="H429" s="3">
        <f>IF(E429=0,D429,F429/E429)</f>
        <v>9.5138888888888893</v>
      </c>
      <c r="I429" t="str">
        <f>IF(G429&gt;0,"TAK","NIE")</f>
        <v>TAK</v>
      </c>
      <c r="J429" s="3">
        <f>IF(I429="TAK",G429*D429,0)</f>
        <v>136286370</v>
      </c>
      <c r="K429">
        <f>DAY(A429)</f>
        <v>21</v>
      </c>
    </row>
    <row r="430" spans="1:11" x14ac:dyDescent="0.25">
      <c r="A430" s="1">
        <v>42025</v>
      </c>
      <c r="B430" t="s">
        <v>863</v>
      </c>
      <c r="C430" t="s">
        <v>864</v>
      </c>
      <c r="D430" s="2">
        <v>4.53</v>
      </c>
      <c r="E430">
        <v>12</v>
      </c>
      <c r="F430" s="2">
        <v>50</v>
      </c>
      <c r="G430">
        <v>11716000</v>
      </c>
      <c r="H430" s="3">
        <f>IF(E430=0,D430,F430/E430)</f>
        <v>4.166666666666667</v>
      </c>
      <c r="I430" t="str">
        <f>IF(G430&gt;0,"TAK","NIE")</f>
        <v>TAK</v>
      </c>
      <c r="J430" s="3">
        <f>IF(I430="TAK",G430*D430,0)</f>
        <v>53073480</v>
      </c>
      <c r="K430">
        <f>DAY(A430)</f>
        <v>21</v>
      </c>
    </row>
    <row r="431" spans="1:11" x14ac:dyDescent="0.25">
      <c r="A431" s="1">
        <v>42025</v>
      </c>
      <c r="B431" t="s">
        <v>865</v>
      </c>
      <c r="C431" t="s">
        <v>866</v>
      </c>
      <c r="D431" s="2">
        <v>8.85</v>
      </c>
      <c r="E431">
        <v>315031</v>
      </c>
      <c r="F431" s="2">
        <v>2768260</v>
      </c>
      <c r="G431">
        <v>36592000</v>
      </c>
      <c r="H431" s="3">
        <f>IF(E431=0,D431,F431/E431)</f>
        <v>8.7872622059416372</v>
      </c>
      <c r="I431" t="str">
        <f>IF(G431&gt;0,"TAK","NIE")</f>
        <v>TAK</v>
      </c>
      <c r="J431" s="3">
        <f>IF(I431="TAK",G431*D431,0)</f>
        <v>323839200</v>
      </c>
      <c r="K431">
        <f>DAY(A431)</f>
        <v>21</v>
      </c>
    </row>
    <row r="432" spans="1:11" x14ac:dyDescent="0.25">
      <c r="A432" s="1">
        <v>42025</v>
      </c>
      <c r="B432" t="s">
        <v>867</v>
      </c>
      <c r="C432" t="s">
        <v>868</v>
      </c>
      <c r="D432" s="2">
        <v>4.2699999999999996</v>
      </c>
      <c r="E432">
        <v>0</v>
      </c>
      <c r="F432" s="2">
        <v>0</v>
      </c>
      <c r="G432">
        <v>2580000</v>
      </c>
      <c r="H432" s="3">
        <f>IF(E432=0,D432,F432/E432)</f>
        <v>4.2699999999999996</v>
      </c>
      <c r="I432" t="str">
        <f>IF(G432&gt;0,"TAK","NIE")</f>
        <v>TAK</v>
      </c>
      <c r="J432" s="3">
        <f>IF(I432="TAK",G432*D432,0)</f>
        <v>11016599.999999998</v>
      </c>
      <c r="K432">
        <f>DAY(A432)</f>
        <v>21</v>
      </c>
    </row>
    <row r="433" spans="1:11" x14ac:dyDescent="0.25">
      <c r="A433" s="1">
        <v>42025</v>
      </c>
      <c r="B433" t="s">
        <v>869</v>
      </c>
      <c r="C433" t="s">
        <v>870</v>
      </c>
      <c r="D433" s="2">
        <v>3.96</v>
      </c>
      <c r="E433">
        <v>0</v>
      </c>
      <c r="F433" s="2">
        <v>0</v>
      </c>
      <c r="G433">
        <v>0</v>
      </c>
      <c r="H433" s="3">
        <f>IF(E433=0,D433,F433/E433)</f>
        <v>3.96</v>
      </c>
      <c r="I433" t="str">
        <f>IF(G433&gt;0,"TAK","NIE")</f>
        <v>NIE</v>
      </c>
      <c r="J433" s="3">
        <f>IF(I433="TAK",G433*D433,0)</f>
        <v>0</v>
      </c>
      <c r="K433">
        <f>DAY(A433)</f>
        <v>21</v>
      </c>
    </row>
    <row r="434" spans="1:11" x14ac:dyDescent="0.25">
      <c r="A434" s="1">
        <v>42025</v>
      </c>
      <c r="B434" t="s">
        <v>871</v>
      </c>
      <c r="C434" t="s">
        <v>872</v>
      </c>
      <c r="D434" s="2">
        <v>1.95</v>
      </c>
      <c r="E434">
        <v>112</v>
      </c>
      <c r="F434" s="2">
        <v>220</v>
      </c>
      <c r="G434">
        <v>3297000</v>
      </c>
      <c r="H434" s="3">
        <f>IF(E434=0,D434,F434/E434)</f>
        <v>1.9642857142857142</v>
      </c>
      <c r="I434" t="str">
        <f>IF(G434&gt;0,"TAK","NIE")</f>
        <v>TAK</v>
      </c>
      <c r="J434" s="3">
        <f>IF(I434="TAK",G434*D434,0)</f>
        <v>6429150</v>
      </c>
      <c r="K434">
        <f>DAY(A434)</f>
        <v>21</v>
      </c>
    </row>
    <row r="435" spans="1:11" x14ac:dyDescent="0.25">
      <c r="A435" s="1">
        <v>42025</v>
      </c>
      <c r="B435" t="s">
        <v>873</v>
      </c>
      <c r="C435" t="s">
        <v>874</v>
      </c>
      <c r="D435" s="2">
        <v>17.48</v>
      </c>
      <c r="E435">
        <v>72400</v>
      </c>
      <c r="F435" s="2">
        <v>1275520</v>
      </c>
      <c r="G435">
        <v>163100000</v>
      </c>
      <c r="H435" s="3">
        <f>IF(E435=0,D435,F435/E435)</f>
        <v>17.617679558011051</v>
      </c>
      <c r="I435" t="str">
        <f>IF(G435&gt;0,"TAK","NIE")</f>
        <v>TAK</v>
      </c>
      <c r="J435" s="3">
        <f>IF(I435="TAK",G435*D435,0)</f>
        <v>2850988000</v>
      </c>
      <c r="K435">
        <f>DAY(A435)</f>
        <v>21</v>
      </c>
    </row>
    <row r="436" spans="1:11" x14ac:dyDescent="0.25">
      <c r="A436" s="1">
        <v>42025</v>
      </c>
      <c r="B436" t="s">
        <v>875</v>
      </c>
      <c r="C436" t="s">
        <v>876</v>
      </c>
      <c r="D436" s="2">
        <v>56.69</v>
      </c>
      <c r="E436">
        <v>0</v>
      </c>
      <c r="F436" s="2">
        <v>0</v>
      </c>
      <c r="G436">
        <v>1288000</v>
      </c>
      <c r="H436" s="3">
        <f>IF(E436=0,D436,F436/E436)</f>
        <v>56.69</v>
      </c>
      <c r="I436" t="str">
        <f>IF(G436&gt;0,"TAK","NIE")</f>
        <v>TAK</v>
      </c>
      <c r="J436" s="3">
        <f>IF(I436="TAK",G436*D436,0)</f>
        <v>73016720</v>
      </c>
      <c r="K436">
        <f>DAY(A436)</f>
        <v>21</v>
      </c>
    </row>
    <row r="437" spans="1:11" x14ac:dyDescent="0.25">
      <c r="A437" s="1">
        <v>42025</v>
      </c>
      <c r="B437" t="s">
        <v>877</v>
      </c>
      <c r="C437" t="s">
        <v>878</v>
      </c>
      <c r="D437" s="2">
        <v>8.59</v>
      </c>
      <c r="E437">
        <v>13535</v>
      </c>
      <c r="F437" s="2">
        <v>115040</v>
      </c>
      <c r="G437">
        <v>14002000</v>
      </c>
      <c r="H437" s="3">
        <f>IF(E437=0,D437,F437/E437)</f>
        <v>8.499445881049132</v>
      </c>
      <c r="I437" t="str">
        <f>IF(G437&gt;0,"TAK","NIE")</f>
        <v>TAK</v>
      </c>
      <c r="J437" s="3">
        <f>IF(I437="TAK",G437*D437,0)</f>
        <v>120277180</v>
      </c>
      <c r="K437">
        <f>DAY(A437)</f>
        <v>21</v>
      </c>
    </row>
    <row r="438" spans="1:11" x14ac:dyDescent="0.25">
      <c r="A438" s="1">
        <v>42025</v>
      </c>
      <c r="B438" t="s">
        <v>879</v>
      </c>
      <c r="C438" t="s">
        <v>880</v>
      </c>
      <c r="D438" s="2">
        <v>23.4</v>
      </c>
      <c r="E438">
        <v>519</v>
      </c>
      <c r="F438" s="2">
        <v>12140</v>
      </c>
      <c r="G438">
        <v>28378000</v>
      </c>
      <c r="H438" s="3">
        <f>IF(E438=0,D438,F438/E438)</f>
        <v>23.391136801541425</v>
      </c>
      <c r="I438" t="str">
        <f>IF(G438&gt;0,"TAK","NIE")</f>
        <v>TAK</v>
      </c>
      <c r="J438" s="3">
        <f>IF(I438="TAK",G438*D438,0)</f>
        <v>664045200</v>
      </c>
      <c r="K438">
        <f>DAY(A438)</f>
        <v>21</v>
      </c>
    </row>
    <row r="439" spans="1:11" x14ac:dyDescent="0.25">
      <c r="A439" s="1">
        <v>42025</v>
      </c>
      <c r="B439" t="s">
        <v>881</v>
      </c>
      <c r="C439" t="s">
        <v>882</v>
      </c>
      <c r="D439" s="2">
        <v>2.38</v>
      </c>
      <c r="E439">
        <v>200</v>
      </c>
      <c r="F439" s="2">
        <v>480</v>
      </c>
      <c r="G439">
        <v>0</v>
      </c>
      <c r="H439" s="3">
        <f>IF(E439=0,D439,F439/E439)</f>
        <v>2.4</v>
      </c>
      <c r="I439" t="str">
        <f>IF(G439&gt;0,"TAK","NIE")</f>
        <v>NIE</v>
      </c>
      <c r="J439" s="3">
        <f>IF(I439="TAK",G439*D439,0)</f>
        <v>0</v>
      </c>
      <c r="K439">
        <f>DAY(A439)</f>
        <v>21</v>
      </c>
    </row>
    <row r="440" spans="1:11" x14ac:dyDescent="0.25">
      <c r="A440" s="1">
        <v>42025</v>
      </c>
      <c r="B440" t="s">
        <v>883</v>
      </c>
      <c r="C440" t="s">
        <v>884</v>
      </c>
      <c r="D440" s="2">
        <v>2.0699999999999998</v>
      </c>
      <c r="E440">
        <v>32307</v>
      </c>
      <c r="F440" s="2">
        <v>66900</v>
      </c>
      <c r="G440">
        <v>20551000</v>
      </c>
      <c r="H440" s="3">
        <f>IF(E440=0,D440,F440/E440)</f>
        <v>2.0707586591141238</v>
      </c>
      <c r="I440" t="str">
        <f>IF(G440&gt;0,"TAK","NIE")</f>
        <v>TAK</v>
      </c>
      <c r="J440" s="3">
        <f>IF(I440="TAK",G440*D440,0)</f>
        <v>42540570</v>
      </c>
      <c r="K440">
        <f>DAY(A440)</f>
        <v>21</v>
      </c>
    </row>
    <row r="441" spans="1:11" x14ac:dyDescent="0.25">
      <c r="A441" s="1">
        <v>42025</v>
      </c>
      <c r="B441" t="s">
        <v>885</v>
      </c>
      <c r="C441" t="s">
        <v>886</v>
      </c>
      <c r="D441" s="2">
        <v>2.67</v>
      </c>
      <c r="E441">
        <v>24</v>
      </c>
      <c r="F441" s="2">
        <v>60</v>
      </c>
      <c r="G441">
        <v>16914000</v>
      </c>
      <c r="H441" s="3">
        <f>IF(E441=0,D441,F441/E441)</f>
        <v>2.5</v>
      </c>
      <c r="I441" t="str">
        <f>IF(G441&gt;0,"TAK","NIE")</f>
        <v>TAK</v>
      </c>
      <c r="J441" s="3">
        <f>IF(I441="TAK",G441*D441,0)</f>
        <v>45160380</v>
      </c>
      <c r="K441">
        <f>DAY(A441)</f>
        <v>21</v>
      </c>
    </row>
    <row r="442" spans="1:11" x14ac:dyDescent="0.25">
      <c r="A442" s="1">
        <v>42025</v>
      </c>
      <c r="B442" t="s">
        <v>887</v>
      </c>
      <c r="C442" t="s">
        <v>888</v>
      </c>
      <c r="D442" s="2">
        <v>1.63</v>
      </c>
      <c r="E442">
        <v>0</v>
      </c>
      <c r="F442" s="2">
        <v>0</v>
      </c>
      <c r="G442">
        <v>0</v>
      </c>
      <c r="H442" s="3">
        <f>IF(E442=0,D442,F442/E442)</f>
        <v>1.63</v>
      </c>
      <c r="I442" t="str">
        <f>IF(G442&gt;0,"TAK","NIE")</f>
        <v>NIE</v>
      </c>
      <c r="J442" s="3">
        <f>IF(I442="TAK",G442*D442,0)</f>
        <v>0</v>
      </c>
      <c r="K442">
        <f>DAY(A442)</f>
        <v>21</v>
      </c>
    </row>
    <row r="443" spans="1:11" x14ac:dyDescent="0.25">
      <c r="A443" s="1">
        <v>42025</v>
      </c>
      <c r="B443" t="s">
        <v>889</v>
      </c>
      <c r="C443" t="s">
        <v>890</v>
      </c>
      <c r="D443" s="2">
        <v>193.5</v>
      </c>
      <c r="E443">
        <v>154</v>
      </c>
      <c r="F443" s="2">
        <v>29370</v>
      </c>
      <c r="G443">
        <v>370000</v>
      </c>
      <c r="H443" s="3">
        <f>IF(E443=0,D443,F443/E443)</f>
        <v>190.71428571428572</v>
      </c>
      <c r="I443" t="str">
        <f>IF(G443&gt;0,"TAK","NIE")</f>
        <v>TAK</v>
      </c>
      <c r="J443" s="3">
        <f>IF(I443="TAK",G443*D443,0)</f>
        <v>71595000</v>
      </c>
      <c r="K443">
        <f>DAY(A443)</f>
        <v>21</v>
      </c>
    </row>
    <row r="444" spans="1:11" x14ac:dyDescent="0.25">
      <c r="A444" s="1">
        <v>42025</v>
      </c>
      <c r="B444" t="s">
        <v>891</v>
      </c>
      <c r="C444" t="s">
        <v>892</v>
      </c>
      <c r="D444" s="2">
        <v>4.29</v>
      </c>
      <c r="E444">
        <v>4855</v>
      </c>
      <c r="F444" s="2">
        <v>20480</v>
      </c>
      <c r="G444">
        <v>4890000</v>
      </c>
      <c r="H444" s="3">
        <f>IF(E444=0,D444,F444/E444)</f>
        <v>4.2183316168898042</v>
      </c>
      <c r="I444" t="str">
        <f>IF(G444&gt;0,"TAK","NIE")</f>
        <v>TAK</v>
      </c>
      <c r="J444" s="3">
        <f>IF(I444="TAK",G444*D444,0)</f>
        <v>20978100</v>
      </c>
      <c r="K444">
        <f>DAY(A444)</f>
        <v>21</v>
      </c>
    </row>
    <row r="445" spans="1:11" x14ac:dyDescent="0.25">
      <c r="A445" s="1">
        <v>42025</v>
      </c>
      <c r="B445" t="s">
        <v>893</v>
      </c>
      <c r="C445" t="s">
        <v>894</v>
      </c>
      <c r="D445" s="2">
        <v>9.15</v>
      </c>
      <c r="E445">
        <v>5327</v>
      </c>
      <c r="F445" s="2">
        <v>48050</v>
      </c>
      <c r="G445">
        <v>4210000</v>
      </c>
      <c r="H445" s="3">
        <f>IF(E445=0,D445,F445/E445)</f>
        <v>9.020086352543645</v>
      </c>
      <c r="I445" t="str">
        <f>IF(G445&gt;0,"TAK","NIE")</f>
        <v>TAK</v>
      </c>
      <c r="J445" s="3">
        <f>IF(I445="TAK",G445*D445,0)</f>
        <v>38521500</v>
      </c>
      <c r="K445">
        <f>DAY(A445)</f>
        <v>21</v>
      </c>
    </row>
    <row r="446" spans="1:11" x14ac:dyDescent="0.25">
      <c r="A446" s="1">
        <v>42025</v>
      </c>
      <c r="B446" t="s">
        <v>895</v>
      </c>
      <c r="C446" t="s">
        <v>896</v>
      </c>
      <c r="D446" s="2">
        <v>1.97</v>
      </c>
      <c r="E446">
        <v>447897</v>
      </c>
      <c r="F446" s="2">
        <v>875600</v>
      </c>
      <c r="G446">
        <v>158887000</v>
      </c>
      <c r="H446" s="3">
        <f>IF(E446=0,D446,F446/E446)</f>
        <v>1.9549137413289217</v>
      </c>
      <c r="I446" t="str">
        <f>IF(G446&gt;0,"TAK","NIE")</f>
        <v>TAK</v>
      </c>
      <c r="J446" s="3">
        <f>IF(I446="TAK",G446*D446,0)</f>
        <v>313007390</v>
      </c>
      <c r="K446">
        <f>DAY(A446)</f>
        <v>21</v>
      </c>
    </row>
    <row r="447" spans="1:11" x14ac:dyDescent="0.25">
      <c r="A447" s="1">
        <v>42025</v>
      </c>
      <c r="B447" t="s">
        <v>897</v>
      </c>
      <c r="C447" t="s">
        <v>898</v>
      </c>
      <c r="D447" s="2">
        <v>9.1999999999999993</v>
      </c>
      <c r="E447">
        <v>1236</v>
      </c>
      <c r="F447" s="2">
        <v>11310</v>
      </c>
      <c r="G447">
        <v>3957000</v>
      </c>
      <c r="H447" s="3">
        <f>IF(E447=0,D447,F447/E447)</f>
        <v>9.150485436893204</v>
      </c>
      <c r="I447" t="str">
        <f>IF(G447&gt;0,"TAK","NIE")</f>
        <v>TAK</v>
      </c>
      <c r="J447" s="3">
        <f>IF(I447="TAK",G447*D447,0)</f>
        <v>36404400</v>
      </c>
      <c r="K447">
        <f>DAY(A447)</f>
        <v>21</v>
      </c>
    </row>
    <row r="448" spans="1:11" x14ac:dyDescent="0.25">
      <c r="A448" s="1">
        <v>42025</v>
      </c>
      <c r="B448" t="s">
        <v>899</v>
      </c>
      <c r="C448" t="s">
        <v>900</v>
      </c>
      <c r="D448" s="2">
        <v>9.76</v>
      </c>
      <c r="E448">
        <v>3315</v>
      </c>
      <c r="F448" s="2">
        <v>32560</v>
      </c>
      <c r="G448">
        <v>5328000</v>
      </c>
      <c r="H448" s="3">
        <f>IF(E448=0,D448,F448/E448)</f>
        <v>9.8220211161387638</v>
      </c>
      <c r="I448" t="str">
        <f>IF(G448&gt;0,"TAK","NIE")</f>
        <v>TAK</v>
      </c>
      <c r="J448" s="3">
        <f>IF(I448="TAK",G448*D448,0)</f>
        <v>52001280</v>
      </c>
      <c r="K448">
        <f>DAY(A448)</f>
        <v>21</v>
      </c>
    </row>
    <row r="449" spans="1:11" x14ac:dyDescent="0.25">
      <c r="A449" s="1">
        <v>42025</v>
      </c>
      <c r="B449" t="s">
        <v>901</v>
      </c>
      <c r="C449" t="s">
        <v>902</v>
      </c>
      <c r="D449" s="2">
        <v>4.18</v>
      </c>
      <c r="E449">
        <v>1125</v>
      </c>
      <c r="F449" s="2">
        <v>4700</v>
      </c>
      <c r="G449">
        <v>0</v>
      </c>
      <c r="H449" s="3">
        <f>IF(E449=0,D449,F449/E449)</f>
        <v>4.177777777777778</v>
      </c>
      <c r="I449" t="str">
        <f>IF(G449&gt;0,"TAK","NIE")</f>
        <v>NIE</v>
      </c>
      <c r="J449" s="3">
        <f>IF(I449="TAK",G449*D449,0)</f>
        <v>0</v>
      </c>
      <c r="K449">
        <f>DAY(A449)</f>
        <v>21</v>
      </c>
    </row>
    <row r="450" spans="1:11" x14ac:dyDescent="0.25">
      <c r="A450" s="1">
        <v>42025</v>
      </c>
      <c r="B450" t="s">
        <v>903</v>
      </c>
      <c r="C450" t="s">
        <v>904</v>
      </c>
      <c r="D450" s="2">
        <v>3.14</v>
      </c>
      <c r="E450">
        <v>2461</v>
      </c>
      <c r="F450" s="2">
        <v>7730</v>
      </c>
      <c r="G450">
        <v>2113000</v>
      </c>
      <c r="H450" s="3">
        <f>IF(E450=0,D450,F450/E450)</f>
        <v>3.1409995936611135</v>
      </c>
      <c r="I450" t="str">
        <f>IF(G450&gt;0,"TAK","NIE")</f>
        <v>TAK</v>
      </c>
      <c r="J450" s="3">
        <f>IF(I450="TAK",G450*D450,0)</f>
        <v>6634820</v>
      </c>
      <c r="K450">
        <f>DAY(A450)</f>
        <v>21</v>
      </c>
    </row>
    <row r="451" spans="1:11" x14ac:dyDescent="0.25">
      <c r="A451" s="1">
        <v>42025</v>
      </c>
      <c r="B451" t="s">
        <v>905</v>
      </c>
      <c r="C451" t="s">
        <v>906</v>
      </c>
      <c r="D451" s="2">
        <v>3.46</v>
      </c>
      <c r="E451">
        <v>105</v>
      </c>
      <c r="F451" s="2">
        <v>360</v>
      </c>
      <c r="G451">
        <v>13763000</v>
      </c>
      <c r="H451" s="3">
        <f>IF(E451=0,D451,F451/E451)</f>
        <v>3.4285714285714284</v>
      </c>
      <c r="I451" t="str">
        <f>IF(G451&gt;0,"TAK","NIE")</f>
        <v>TAK</v>
      </c>
      <c r="J451" s="3">
        <f>IF(I451="TAK",G451*D451,0)</f>
        <v>47619980</v>
      </c>
      <c r="K451">
        <f>DAY(A451)</f>
        <v>21</v>
      </c>
    </row>
    <row r="452" spans="1:11" x14ac:dyDescent="0.25">
      <c r="A452" s="1">
        <v>42025</v>
      </c>
      <c r="B452" t="s">
        <v>907</v>
      </c>
      <c r="C452" t="s">
        <v>908</v>
      </c>
      <c r="D452" s="2">
        <v>1.46</v>
      </c>
      <c r="E452">
        <v>10309</v>
      </c>
      <c r="F452" s="2">
        <v>14790</v>
      </c>
      <c r="G452">
        <v>17392000</v>
      </c>
      <c r="H452" s="3">
        <f>IF(E452=0,D452,F452/E452)</f>
        <v>1.4346687360558734</v>
      </c>
      <c r="I452" t="str">
        <f>IF(G452&gt;0,"TAK","NIE")</f>
        <v>TAK</v>
      </c>
      <c r="J452" s="3">
        <f>IF(I452="TAK",G452*D452,0)</f>
        <v>25392320</v>
      </c>
      <c r="K452">
        <f>DAY(A452)</f>
        <v>21</v>
      </c>
    </row>
    <row r="453" spans="1:11" x14ac:dyDescent="0.25">
      <c r="A453" s="1">
        <v>42025</v>
      </c>
      <c r="B453" t="s">
        <v>909</v>
      </c>
      <c r="C453" t="s">
        <v>910</v>
      </c>
      <c r="D453" s="2">
        <v>955</v>
      </c>
      <c r="E453">
        <v>10799</v>
      </c>
      <c r="F453" s="2">
        <v>10367730</v>
      </c>
      <c r="G453">
        <v>717000</v>
      </c>
      <c r="H453" s="3">
        <f>IF(E453=0,D453,F453/E453)</f>
        <v>960.0638948050746</v>
      </c>
      <c r="I453" t="str">
        <f>IF(G453&gt;0,"TAK","NIE")</f>
        <v>TAK</v>
      </c>
      <c r="J453" s="3">
        <f>IF(I453="TAK",G453*D453,0)</f>
        <v>684735000</v>
      </c>
      <c r="K453">
        <f>DAY(A453)</f>
        <v>21</v>
      </c>
    </row>
    <row r="454" spans="1:11" x14ac:dyDescent="0.25">
      <c r="A454" s="1">
        <v>42025</v>
      </c>
      <c r="B454" t="s">
        <v>911</v>
      </c>
      <c r="C454" t="s">
        <v>912</v>
      </c>
      <c r="D454" s="2">
        <v>7.13</v>
      </c>
      <c r="E454">
        <v>2142</v>
      </c>
      <c r="F454" s="2">
        <v>15120</v>
      </c>
      <c r="G454">
        <v>0</v>
      </c>
      <c r="H454" s="3">
        <f>IF(E454=0,D454,F454/E454)</f>
        <v>7.0588235294117645</v>
      </c>
      <c r="I454" t="str">
        <f>IF(G454&gt;0,"TAK","NIE")</f>
        <v>NIE</v>
      </c>
      <c r="J454" s="3">
        <f>IF(I454="TAK",G454*D454,0)</f>
        <v>0</v>
      </c>
      <c r="K454">
        <f>DAY(A454)</f>
        <v>21</v>
      </c>
    </row>
    <row r="455" spans="1:11" x14ac:dyDescent="0.25">
      <c r="A455" s="1">
        <v>42025</v>
      </c>
      <c r="B455" t="s">
        <v>913</v>
      </c>
      <c r="C455" t="s">
        <v>914</v>
      </c>
      <c r="D455" s="2">
        <v>0.16</v>
      </c>
      <c r="E455">
        <v>7923</v>
      </c>
      <c r="F455" s="2">
        <v>1280</v>
      </c>
      <c r="G455">
        <v>0</v>
      </c>
      <c r="H455" s="3">
        <f>IF(E455=0,D455,F455/E455)</f>
        <v>0.16155496655307333</v>
      </c>
      <c r="I455" t="str">
        <f>IF(G455&gt;0,"TAK","NIE")</f>
        <v>NIE</v>
      </c>
      <c r="J455" s="3">
        <f>IF(I455="TAK",G455*D455,0)</f>
        <v>0</v>
      </c>
      <c r="K455">
        <f>DAY(A455)</f>
        <v>21</v>
      </c>
    </row>
    <row r="456" spans="1:11" x14ac:dyDescent="0.25">
      <c r="A456" s="1">
        <v>42025</v>
      </c>
      <c r="B456" t="s">
        <v>915</v>
      </c>
      <c r="C456" t="s">
        <v>916</v>
      </c>
      <c r="D456" s="2">
        <v>4.0999999999999996</v>
      </c>
      <c r="E456">
        <v>113649</v>
      </c>
      <c r="F456" s="2">
        <v>464150</v>
      </c>
      <c r="G456">
        <v>17549000</v>
      </c>
      <c r="H456" s="3">
        <f>IF(E456=0,D456,F456/E456)</f>
        <v>4.0840658518772717</v>
      </c>
      <c r="I456" t="str">
        <f>IF(G456&gt;0,"TAK","NIE")</f>
        <v>TAK</v>
      </c>
      <c r="J456" s="3">
        <f>IF(I456="TAK",G456*D456,0)</f>
        <v>71950900</v>
      </c>
      <c r="K456">
        <f>DAY(A456)</f>
        <v>21</v>
      </c>
    </row>
    <row r="457" spans="1:11" x14ac:dyDescent="0.25">
      <c r="A457" s="1">
        <v>42025</v>
      </c>
      <c r="B457" t="s">
        <v>917</v>
      </c>
      <c r="C457" t="s">
        <v>918</v>
      </c>
      <c r="D457" s="2">
        <v>2</v>
      </c>
      <c r="E457">
        <v>1</v>
      </c>
      <c r="F457" s="2">
        <v>2</v>
      </c>
      <c r="G457">
        <v>0</v>
      </c>
      <c r="H457" s="3">
        <f>IF(E457=0,D457,F457/E457)</f>
        <v>2</v>
      </c>
      <c r="I457" t="str">
        <f>IF(G457&gt;0,"TAK","NIE")</f>
        <v>NIE</v>
      </c>
      <c r="J457" s="3">
        <f>IF(I457="TAK",G457*D457,0)</f>
        <v>0</v>
      </c>
      <c r="K457">
        <f>DAY(A457)</f>
        <v>21</v>
      </c>
    </row>
    <row r="458" spans="1:11" x14ac:dyDescent="0.25">
      <c r="A458" s="1">
        <v>42025</v>
      </c>
      <c r="B458" t="s">
        <v>919</v>
      </c>
      <c r="C458" t="s">
        <v>920</v>
      </c>
      <c r="D458" s="2">
        <v>0.86</v>
      </c>
      <c r="E458">
        <v>6000</v>
      </c>
      <c r="F458" s="2">
        <v>5160</v>
      </c>
      <c r="G458">
        <v>0</v>
      </c>
      <c r="H458" s="3">
        <f>IF(E458=0,D458,F458/E458)</f>
        <v>0.86</v>
      </c>
      <c r="I458" t="str">
        <f>IF(G458&gt;0,"TAK","NIE")</f>
        <v>NIE</v>
      </c>
      <c r="J458" s="3">
        <f>IF(I458="TAK",G458*D458,0)</f>
        <v>0</v>
      </c>
      <c r="K458">
        <f>DAY(A458)</f>
        <v>21</v>
      </c>
    </row>
    <row r="459" spans="1:11" x14ac:dyDescent="0.25">
      <c r="A459" s="1">
        <v>42025</v>
      </c>
      <c r="B459" t="s">
        <v>921</v>
      </c>
      <c r="C459" t="s">
        <v>922</v>
      </c>
      <c r="D459" s="2">
        <v>7.49</v>
      </c>
      <c r="E459">
        <v>3</v>
      </c>
      <c r="F459" s="2">
        <v>20</v>
      </c>
      <c r="G459">
        <v>7452000</v>
      </c>
      <c r="H459" s="3">
        <f>IF(E459=0,D459,F459/E459)</f>
        <v>6.666666666666667</v>
      </c>
      <c r="I459" t="str">
        <f>IF(G459&gt;0,"TAK","NIE")</f>
        <v>TAK</v>
      </c>
      <c r="J459" s="3">
        <f>IF(I459="TAK",G459*D459,0)</f>
        <v>55815480</v>
      </c>
      <c r="K459">
        <f>DAY(A459)</f>
        <v>21</v>
      </c>
    </row>
    <row r="460" spans="1:11" x14ac:dyDescent="0.25">
      <c r="A460" s="1">
        <v>42025</v>
      </c>
      <c r="B460" t="s">
        <v>923</v>
      </c>
      <c r="C460" t="s">
        <v>924</v>
      </c>
      <c r="D460" s="2">
        <v>38.9</v>
      </c>
      <c r="E460">
        <v>150</v>
      </c>
      <c r="F460" s="2">
        <v>5840</v>
      </c>
      <c r="G460">
        <v>0</v>
      </c>
      <c r="H460" s="3">
        <f>IF(E460=0,D460,F460/E460)</f>
        <v>38.93333333333333</v>
      </c>
      <c r="I460" t="str">
        <f>IF(G460&gt;0,"TAK","NIE")</f>
        <v>NIE</v>
      </c>
      <c r="J460" s="3">
        <f>IF(I460="TAK",G460*D460,0)</f>
        <v>0</v>
      </c>
      <c r="K460">
        <f>DAY(A460)</f>
        <v>21</v>
      </c>
    </row>
    <row r="461" spans="1:11" x14ac:dyDescent="0.25">
      <c r="A461" s="1">
        <v>42025</v>
      </c>
      <c r="B461" t="s">
        <v>925</v>
      </c>
      <c r="C461" t="s">
        <v>926</v>
      </c>
      <c r="D461" s="2">
        <v>8.3000000000000007</v>
      </c>
      <c r="E461">
        <v>30952</v>
      </c>
      <c r="F461" s="2">
        <v>254700</v>
      </c>
      <c r="G461">
        <v>2046000</v>
      </c>
      <c r="H461" s="3">
        <f>IF(E461=0,D461,F461/E461)</f>
        <v>8.228870509175497</v>
      </c>
      <c r="I461" t="str">
        <f>IF(G461&gt;0,"TAK","NIE")</f>
        <v>TAK</v>
      </c>
      <c r="J461" s="3">
        <f>IF(I461="TAK",G461*D461,0)</f>
        <v>16981800</v>
      </c>
      <c r="K461">
        <f>DAY(A461)</f>
        <v>21</v>
      </c>
    </row>
    <row r="462" spans="1:11" x14ac:dyDescent="0.25">
      <c r="A462" s="1">
        <v>42025</v>
      </c>
      <c r="B462" t="s">
        <v>927</v>
      </c>
      <c r="C462" t="s">
        <v>928</v>
      </c>
      <c r="D462" s="2">
        <v>18</v>
      </c>
      <c r="E462">
        <v>39597</v>
      </c>
      <c r="F462" s="2">
        <v>712660</v>
      </c>
      <c r="G462">
        <v>24711000</v>
      </c>
      <c r="H462" s="3">
        <f>IF(E462=0,D462,F462/E462)</f>
        <v>17.997828118291789</v>
      </c>
      <c r="I462" t="str">
        <f>IF(G462&gt;0,"TAK","NIE")</f>
        <v>TAK</v>
      </c>
      <c r="J462" s="3">
        <f>IF(I462="TAK",G462*D462,0)</f>
        <v>444798000</v>
      </c>
      <c r="K462">
        <f>DAY(A462)</f>
        <v>21</v>
      </c>
    </row>
    <row r="463" spans="1:11" x14ac:dyDescent="0.25">
      <c r="A463" s="1">
        <v>42025</v>
      </c>
      <c r="B463" t="s">
        <v>929</v>
      </c>
      <c r="C463" t="s">
        <v>930</v>
      </c>
      <c r="D463" s="2">
        <v>8.4</v>
      </c>
      <c r="E463">
        <v>200</v>
      </c>
      <c r="F463" s="2">
        <v>1680</v>
      </c>
      <c r="G463">
        <v>1535000</v>
      </c>
      <c r="H463" s="3">
        <f>IF(E463=0,D463,F463/E463)</f>
        <v>8.4</v>
      </c>
      <c r="I463" t="str">
        <f>IF(G463&gt;0,"TAK","NIE")</f>
        <v>TAK</v>
      </c>
      <c r="J463" s="3">
        <f>IF(I463="TAK",G463*D463,0)</f>
        <v>12894000</v>
      </c>
      <c r="K463">
        <f>DAY(A463)</f>
        <v>21</v>
      </c>
    </row>
    <row r="464" spans="1:11" x14ac:dyDescent="0.25">
      <c r="A464" s="1">
        <v>42025</v>
      </c>
      <c r="B464" t="s">
        <v>931</v>
      </c>
      <c r="C464" t="s">
        <v>932</v>
      </c>
      <c r="D464" s="2">
        <v>2.69</v>
      </c>
      <c r="E464">
        <v>1828</v>
      </c>
      <c r="F464" s="2">
        <v>4940</v>
      </c>
      <c r="G464">
        <v>48149000</v>
      </c>
      <c r="H464" s="3">
        <f>IF(E464=0,D464,F464/E464)</f>
        <v>2.7024070021881839</v>
      </c>
      <c r="I464" t="str">
        <f>IF(G464&gt;0,"TAK","NIE")</f>
        <v>TAK</v>
      </c>
      <c r="J464" s="3">
        <f>IF(I464="TAK",G464*D464,0)</f>
        <v>129520810</v>
      </c>
      <c r="K464">
        <f>DAY(A464)</f>
        <v>21</v>
      </c>
    </row>
    <row r="465" spans="1:15" x14ac:dyDescent="0.25">
      <c r="A465" s="1">
        <v>42025</v>
      </c>
      <c r="B465" t="s">
        <v>933</v>
      </c>
      <c r="C465" t="s">
        <v>934</v>
      </c>
      <c r="D465" s="2">
        <v>0.92</v>
      </c>
      <c r="E465">
        <v>219424</v>
      </c>
      <c r="F465" s="2">
        <v>198130</v>
      </c>
      <c r="G465">
        <v>23434000</v>
      </c>
      <c r="H465" s="3">
        <f>IF(E465=0,D465,F465/E465)</f>
        <v>0.90295500947936413</v>
      </c>
      <c r="I465" t="str">
        <f>IF(G465&gt;0,"TAK","NIE")</f>
        <v>TAK</v>
      </c>
      <c r="J465" s="3">
        <f>IF(I465="TAK",G465*D465,0)</f>
        <v>21559280</v>
      </c>
      <c r="K465">
        <f>DAY(A465)</f>
        <v>21</v>
      </c>
    </row>
    <row r="466" spans="1:15" x14ac:dyDescent="0.25">
      <c r="A466" s="1">
        <v>42025</v>
      </c>
      <c r="B466" t="s">
        <v>935</v>
      </c>
      <c r="C466" t="s">
        <v>936</v>
      </c>
      <c r="D466" s="2">
        <v>23.28</v>
      </c>
      <c r="E466">
        <v>61806</v>
      </c>
      <c r="F466" s="2">
        <v>1418850</v>
      </c>
      <c r="G466">
        <v>24622000</v>
      </c>
      <c r="H466" s="3">
        <f>IF(E466=0,D466,F466/E466)</f>
        <v>22.956509076788663</v>
      </c>
      <c r="I466" t="str">
        <f>IF(G466&gt;0,"TAK","NIE")</f>
        <v>TAK</v>
      </c>
      <c r="J466" s="3">
        <f>IF(I466="TAK",G466*D466,0)</f>
        <v>573200160</v>
      </c>
      <c r="K466">
        <f>DAY(A466)</f>
        <v>21</v>
      </c>
    </row>
    <row r="467" spans="1:15" x14ac:dyDescent="0.25">
      <c r="A467" s="1">
        <v>42025</v>
      </c>
      <c r="B467" t="s">
        <v>937</v>
      </c>
      <c r="C467" t="s">
        <v>938</v>
      </c>
      <c r="D467" s="2">
        <v>64.989999999999995</v>
      </c>
      <c r="E467">
        <v>39</v>
      </c>
      <c r="F467" s="2">
        <v>2480</v>
      </c>
      <c r="G467">
        <v>3288000</v>
      </c>
      <c r="H467" s="3">
        <f>IF(E467=0,D467,F467/E467)</f>
        <v>63.589743589743591</v>
      </c>
      <c r="I467" t="str">
        <f>IF(G467&gt;0,"TAK","NIE")</f>
        <v>TAK</v>
      </c>
      <c r="J467" s="3">
        <f>IF(I467="TAK",G467*D467,0)</f>
        <v>213687119.99999997</v>
      </c>
      <c r="K467">
        <f>DAY(A467)</f>
        <v>21</v>
      </c>
    </row>
    <row r="468" spans="1:15" x14ac:dyDescent="0.25">
      <c r="A468" s="1">
        <v>42025</v>
      </c>
      <c r="B468" t="s">
        <v>939</v>
      </c>
      <c r="C468" t="s">
        <v>940</v>
      </c>
      <c r="D468" s="2">
        <v>285</v>
      </c>
      <c r="E468">
        <v>14</v>
      </c>
      <c r="F468" s="2">
        <v>3990</v>
      </c>
      <c r="G468">
        <v>699000</v>
      </c>
      <c r="H468" s="3">
        <f>IF(E468=0,D468,F468/E468)</f>
        <v>285</v>
      </c>
      <c r="I468" t="str">
        <f>IF(G468&gt;0,"TAK","NIE")</f>
        <v>TAK</v>
      </c>
      <c r="J468" s="3">
        <f>IF(I468="TAK",G468*D468,0)</f>
        <v>199215000</v>
      </c>
      <c r="K468">
        <f>DAY(A468)</f>
        <v>21</v>
      </c>
    </row>
    <row r="469" spans="1:15" x14ac:dyDescent="0.25">
      <c r="A469" s="1">
        <v>42025</v>
      </c>
      <c r="B469" t="s">
        <v>941</v>
      </c>
      <c r="C469" t="s">
        <v>942</v>
      </c>
      <c r="D469" s="2">
        <v>1.55</v>
      </c>
      <c r="E469">
        <v>3559</v>
      </c>
      <c r="F469" s="2">
        <v>5440</v>
      </c>
      <c r="G469">
        <v>6145000</v>
      </c>
      <c r="H469" s="3">
        <f>IF(E469=0,D469,F469/E469)</f>
        <v>1.5285192469794886</v>
      </c>
      <c r="I469" t="str">
        <f>IF(G469&gt;0,"TAK","NIE")</f>
        <v>TAK</v>
      </c>
      <c r="J469" s="3">
        <f>IF(I469="TAK",G469*D469,0)</f>
        <v>9524750</v>
      </c>
      <c r="K469">
        <f>DAY(A469)</f>
        <v>21</v>
      </c>
      <c r="O469" s="1"/>
    </row>
    <row r="470" spans="1:15" x14ac:dyDescent="0.25">
      <c r="A470" s="1">
        <v>42025</v>
      </c>
      <c r="B470" t="s">
        <v>943</v>
      </c>
      <c r="C470" t="s">
        <v>944</v>
      </c>
      <c r="D470" s="2">
        <v>6.27</v>
      </c>
      <c r="E470">
        <v>7</v>
      </c>
      <c r="F470" s="2">
        <v>40</v>
      </c>
      <c r="G470">
        <v>8629000</v>
      </c>
      <c r="H470" s="3">
        <f>IF(E470=0,D470,F470/E470)</f>
        <v>5.7142857142857144</v>
      </c>
      <c r="I470" t="str">
        <f>IF(G470&gt;0,"TAK","NIE")</f>
        <v>TAK</v>
      </c>
      <c r="J470" s="3">
        <f>IF(I470="TAK",G470*D470,0)</f>
        <v>54103830</v>
      </c>
      <c r="K470">
        <f>DAY(A470)</f>
        <v>21</v>
      </c>
    </row>
    <row r="471" spans="1:15" x14ac:dyDescent="0.25">
      <c r="A471" s="1">
        <v>42025</v>
      </c>
      <c r="B471" t="s">
        <v>945</v>
      </c>
      <c r="C471" t="s">
        <v>946</v>
      </c>
      <c r="D471" s="2">
        <v>391</v>
      </c>
      <c r="E471">
        <v>20</v>
      </c>
      <c r="F471" s="2">
        <v>7820</v>
      </c>
      <c r="G471">
        <v>0</v>
      </c>
      <c r="H471" s="3">
        <f>IF(E471=0,D471,F471/E471)</f>
        <v>391</v>
      </c>
      <c r="I471" t="str">
        <f>IF(G471&gt;0,"TAK","NIE")</f>
        <v>NIE</v>
      </c>
      <c r="J471" s="3">
        <f>IF(I471="TAK",G471*D471,0)</f>
        <v>0</v>
      </c>
      <c r="K471">
        <f>DAY(A471)</f>
        <v>21</v>
      </c>
    </row>
    <row r="472" spans="1:15" x14ac:dyDescent="0.25">
      <c r="A472" s="1">
        <v>42026</v>
      </c>
      <c r="B472" t="s">
        <v>7</v>
      </c>
      <c r="C472" t="s">
        <v>8</v>
      </c>
      <c r="D472" s="2">
        <v>2.2599999999999998</v>
      </c>
      <c r="E472">
        <v>20</v>
      </c>
      <c r="F472" s="2">
        <v>40</v>
      </c>
      <c r="G472">
        <v>6496000</v>
      </c>
      <c r="H472" s="3">
        <f>IF(E472=0,D472,F472/E472)</f>
        <v>2</v>
      </c>
      <c r="I472" t="str">
        <f>IF(G472&gt;0,"TAK","NIE")</f>
        <v>TAK</v>
      </c>
      <c r="J472" s="3">
        <f>IF(I472="TAK",G472*D472,0)</f>
        <v>14680959.999999998</v>
      </c>
      <c r="K472">
        <f>DAY(A472)</f>
        <v>22</v>
      </c>
    </row>
    <row r="473" spans="1:15" x14ac:dyDescent="0.25">
      <c r="A473" s="1">
        <v>42026</v>
      </c>
      <c r="B473" t="s">
        <v>9</v>
      </c>
      <c r="C473" t="s">
        <v>10</v>
      </c>
      <c r="D473" s="2">
        <v>0.79</v>
      </c>
      <c r="E473">
        <v>87</v>
      </c>
      <c r="F473" s="2">
        <v>70</v>
      </c>
      <c r="G473">
        <v>22309000</v>
      </c>
      <c r="H473" s="3">
        <f>IF(E473=0,D473,F473/E473)</f>
        <v>0.8045977011494253</v>
      </c>
      <c r="I473" t="str">
        <f>IF(G473&gt;0,"TAK","NIE")</f>
        <v>TAK</v>
      </c>
      <c r="J473" s="3">
        <f>IF(I473="TAK",G473*D473,0)</f>
        <v>17624110</v>
      </c>
      <c r="K473">
        <f>DAY(A473)</f>
        <v>22</v>
      </c>
    </row>
    <row r="474" spans="1:15" x14ac:dyDescent="0.25">
      <c r="A474" s="1">
        <v>42026</v>
      </c>
      <c r="B474" t="s">
        <v>11</v>
      </c>
      <c r="C474" t="s">
        <v>12</v>
      </c>
      <c r="D474" s="2">
        <v>5.85</v>
      </c>
      <c r="E474">
        <v>638</v>
      </c>
      <c r="F474" s="2">
        <v>3680</v>
      </c>
      <c r="G474">
        <v>1852000</v>
      </c>
      <c r="H474" s="3">
        <f>IF(E474=0,D474,F474/E474)</f>
        <v>5.7680250783699059</v>
      </c>
      <c r="I474" t="str">
        <f>IF(G474&gt;0,"TAK","NIE")</f>
        <v>TAK</v>
      </c>
      <c r="J474" s="3">
        <f>IF(I474="TAK",G474*D474,0)</f>
        <v>10834200</v>
      </c>
      <c r="K474">
        <f>DAY(A474)</f>
        <v>22</v>
      </c>
    </row>
    <row r="475" spans="1:15" x14ac:dyDescent="0.25">
      <c r="A475" s="1">
        <v>42026</v>
      </c>
      <c r="B475" t="s">
        <v>13</v>
      </c>
      <c r="C475" t="s">
        <v>14</v>
      </c>
      <c r="D475" s="2">
        <v>3.43</v>
      </c>
      <c r="E475">
        <v>17268</v>
      </c>
      <c r="F475" s="2">
        <v>58130</v>
      </c>
      <c r="G475">
        <v>48206000</v>
      </c>
      <c r="H475" s="3">
        <f>IF(E475=0,D475,F475/E475)</f>
        <v>3.3663423673847581</v>
      </c>
      <c r="I475" t="str">
        <f>IF(G475&gt;0,"TAK","NIE")</f>
        <v>TAK</v>
      </c>
      <c r="J475" s="3">
        <f>IF(I475="TAK",G475*D475,0)</f>
        <v>165346580</v>
      </c>
      <c r="K475">
        <f>DAY(A475)</f>
        <v>22</v>
      </c>
    </row>
    <row r="476" spans="1:15" x14ac:dyDescent="0.25">
      <c r="A476" s="1">
        <v>42026</v>
      </c>
      <c r="B476" t="s">
        <v>15</v>
      </c>
      <c r="C476" t="s">
        <v>16</v>
      </c>
      <c r="D476" s="2">
        <v>0.3</v>
      </c>
      <c r="E476">
        <v>0</v>
      </c>
      <c r="F476" s="2">
        <v>0</v>
      </c>
      <c r="G476">
        <v>0</v>
      </c>
      <c r="H476" s="3">
        <f>IF(E476=0,D476,F476/E476)</f>
        <v>0.3</v>
      </c>
      <c r="I476" t="str">
        <f>IF(G476&gt;0,"TAK","NIE")</f>
        <v>NIE</v>
      </c>
      <c r="J476" s="3">
        <f>IF(I476="TAK",G476*D476,0)</f>
        <v>0</v>
      </c>
      <c r="K476">
        <f>DAY(A476)</f>
        <v>22</v>
      </c>
    </row>
    <row r="477" spans="1:15" x14ac:dyDescent="0.25">
      <c r="A477" s="1">
        <v>42026</v>
      </c>
      <c r="B477" t="s">
        <v>17</v>
      </c>
      <c r="C477" t="s">
        <v>18</v>
      </c>
      <c r="D477" s="2">
        <v>34.99</v>
      </c>
      <c r="E477">
        <v>20654</v>
      </c>
      <c r="F477" s="2">
        <v>669900</v>
      </c>
      <c r="G477">
        <v>13122000</v>
      </c>
      <c r="H477" s="3">
        <f>IF(E477=0,D477,F477/E477)</f>
        <v>32.434395274523098</v>
      </c>
      <c r="I477" t="str">
        <f>IF(G477&gt;0,"TAK","NIE")</f>
        <v>TAK</v>
      </c>
      <c r="J477" s="3">
        <f>IF(I477="TAK",G477*D477,0)</f>
        <v>459138780</v>
      </c>
      <c r="K477">
        <f>DAY(A477)</f>
        <v>22</v>
      </c>
    </row>
    <row r="478" spans="1:15" x14ac:dyDescent="0.25">
      <c r="A478" s="1">
        <v>42026</v>
      </c>
      <c r="B478" t="s">
        <v>19</v>
      </c>
      <c r="C478" t="s">
        <v>20</v>
      </c>
      <c r="D478" s="2">
        <v>27.51</v>
      </c>
      <c r="E478">
        <v>4</v>
      </c>
      <c r="F478" s="2">
        <v>110</v>
      </c>
      <c r="G478">
        <v>8143000</v>
      </c>
      <c r="H478" s="3">
        <f>IF(E478=0,D478,F478/E478)</f>
        <v>27.5</v>
      </c>
      <c r="I478" t="str">
        <f>IF(G478&gt;0,"TAK","NIE")</f>
        <v>TAK</v>
      </c>
      <c r="J478" s="3">
        <f>IF(I478="TAK",G478*D478,0)</f>
        <v>224013930</v>
      </c>
      <c r="K478">
        <f>DAY(A478)</f>
        <v>22</v>
      </c>
    </row>
    <row r="479" spans="1:15" x14ac:dyDescent="0.25">
      <c r="A479" s="1">
        <v>42026</v>
      </c>
      <c r="B479" t="s">
        <v>21</v>
      </c>
      <c r="C479" t="s">
        <v>22</v>
      </c>
      <c r="D479" s="2">
        <v>8</v>
      </c>
      <c r="E479">
        <v>10793</v>
      </c>
      <c r="F479" s="2">
        <v>88910</v>
      </c>
      <c r="G479">
        <v>17461000</v>
      </c>
      <c r="H479" s="3">
        <f>IF(E479=0,D479,F479/E479)</f>
        <v>8.2377466876679328</v>
      </c>
      <c r="I479" t="str">
        <f>IF(G479&gt;0,"TAK","NIE")</f>
        <v>TAK</v>
      </c>
      <c r="J479" s="3">
        <f>IF(I479="TAK",G479*D479,0)</f>
        <v>139688000</v>
      </c>
      <c r="K479">
        <f>DAY(A479)</f>
        <v>22</v>
      </c>
    </row>
    <row r="480" spans="1:15" x14ac:dyDescent="0.25">
      <c r="A480" s="1">
        <v>42026</v>
      </c>
      <c r="B480" t="s">
        <v>23</v>
      </c>
      <c r="C480" t="s">
        <v>24</v>
      </c>
      <c r="D480" s="2">
        <v>45.85</v>
      </c>
      <c r="E480">
        <v>706</v>
      </c>
      <c r="F480" s="2">
        <v>31870</v>
      </c>
      <c r="G480">
        <v>8852000</v>
      </c>
      <c r="H480" s="3">
        <f>IF(E480=0,D480,F480/E480)</f>
        <v>45.141643059490086</v>
      </c>
      <c r="I480" t="str">
        <f>IF(G480&gt;0,"TAK","NIE")</f>
        <v>TAK</v>
      </c>
      <c r="J480" s="3">
        <f>IF(I480="TAK",G480*D480,0)</f>
        <v>405864200</v>
      </c>
      <c r="K480">
        <f>DAY(A480)</f>
        <v>22</v>
      </c>
    </row>
    <row r="481" spans="1:11" x14ac:dyDescent="0.25">
      <c r="A481" s="1">
        <v>42026</v>
      </c>
      <c r="B481" t="s">
        <v>25</v>
      </c>
      <c r="C481" t="s">
        <v>26</v>
      </c>
      <c r="D481" s="2">
        <v>0.01</v>
      </c>
      <c r="E481">
        <v>4200</v>
      </c>
      <c r="F481" s="2">
        <v>40</v>
      </c>
      <c r="G481">
        <v>0</v>
      </c>
      <c r="H481" s="3">
        <f>IF(E481=0,D481,F481/E481)</f>
        <v>9.5238095238095247E-3</v>
      </c>
      <c r="I481" t="str">
        <f>IF(G481&gt;0,"TAK","NIE")</f>
        <v>NIE</v>
      </c>
      <c r="J481" s="3">
        <f>IF(I481="TAK",G481*D481,0)</f>
        <v>0</v>
      </c>
      <c r="K481">
        <f>DAY(A481)</f>
        <v>22</v>
      </c>
    </row>
    <row r="482" spans="1:11" x14ac:dyDescent="0.25">
      <c r="A482" s="1">
        <v>42026</v>
      </c>
      <c r="B482" t="s">
        <v>27</v>
      </c>
      <c r="C482" t="s">
        <v>28</v>
      </c>
      <c r="D482" s="2">
        <v>8.1</v>
      </c>
      <c r="E482">
        <v>213603</v>
      </c>
      <c r="F482" s="2">
        <v>1682130</v>
      </c>
      <c r="G482">
        <v>43035000</v>
      </c>
      <c r="H482" s="3">
        <f>IF(E482=0,D482,F482/E482)</f>
        <v>7.8750298450864458</v>
      </c>
      <c r="I482" t="str">
        <f>IF(G482&gt;0,"TAK","NIE")</f>
        <v>TAK</v>
      </c>
      <c r="J482" s="3">
        <f>IF(I482="TAK",G482*D482,0)</f>
        <v>348583500</v>
      </c>
      <c r="K482">
        <f>DAY(A482)</f>
        <v>22</v>
      </c>
    </row>
    <row r="483" spans="1:11" x14ac:dyDescent="0.25">
      <c r="A483" s="1">
        <v>42026</v>
      </c>
      <c r="B483" t="s">
        <v>29</v>
      </c>
      <c r="C483" t="s">
        <v>30</v>
      </c>
      <c r="D483" s="2">
        <v>1.41</v>
      </c>
      <c r="E483">
        <v>70408</v>
      </c>
      <c r="F483" s="2">
        <v>98630</v>
      </c>
      <c r="G483">
        <v>0</v>
      </c>
      <c r="H483" s="3">
        <f>IF(E483=0,D483,F483/E483)</f>
        <v>1.4008351323713215</v>
      </c>
      <c r="I483" t="str">
        <f>IF(G483&gt;0,"TAK","NIE")</f>
        <v>NIE</v>
      </c>
      <c r="J483" s="3">
        <f>IF(I483="TAK",G483*D483,0)</f>
        <v>0</v>
      </c>
      <c r="K483">
        <f>DAY(A483)</f>
        <v>22</v>
      </c>
    </row>
    <row r="484" spans="1:11" x14ac:dyDescent="0.25">
      <c r="A484" s="1">
        <v>42026</v>
      </c>
      <c r="B484" t="s">
        <v>31</v>
      </c>
      <c r="C484" t="s">
        <v>32</v>
      </c>
      <c r="D484" s="2">
        <v>1</v>
      </c>
      <c r="E484">
        <v>0</v>
      </c>
      <c r="F484" s="2">
        <v>0</v>
      </c>
      <c r="G484">
        <v>0</v>
      </c>
      <c r="H484" s="3">
        <f>IF(E484=0,D484,F484/E484)</f>
        <v>1</v>
      </c>
      <c r="I484" t="str">
        <f>IF(G484&gt;0,"TAK","NIE")</f>
        <v>NIE</v>
      </c>
      <c r="J484" s="3">
        <f>IF(I484="TAK",G484*D484,0)</f>
        <v>0</v>
      </c>
      <c r="K484">
        <f>DAY(A484)</f>
        <v>22</v>
      </c>
    </row>
    <row r="485" spans="1:11" x14ac:dyDescent="0.25">
      <c r="A485" s="1">
        <v>42026</v>
      </c>
      <c r="B485" t="s">
        <v>33</v>
      </c>
      <c r="C485" t="s">
        <v>34</v>
      </c>
      <c r="D485" s="2">
        <v>5.08</v>
      </c>
      <c r="E485">
        <v>1120106</v>
      </c>
      <c r="F485" s="2">
        <v>5657820</v>
      </c>
      <c r="G485">
        <v>29399000</v>
      </c>
      <c r="H485" s="3">
        <f>IF(E485=0,D485,F485/E485)</f>
        <v>5.0511469450212747</v>
      </c>
      <c r="I485" t="str">
        <f>IF(G485&gt;0,"TAK","NIE")</f>
        <v>TAK</v>
      </c>
      <c r="J485" s="3">
        <f>IF(I485="TAK",G485*D485,0)</f>
        <v>149346920</v>
      </c>
      <c r="K485">
        <f>DAY(A485)</f>
        <v>22</v>
      </c>
    </row>
    <row r="486" spans="1:11" x14ac:dyDescent="0.25">
      <c r="A486" s="1">
        <v>42026</v>
      </c>
      <c r="B486" t="s">
        <v>35</v>
      </c>
      <c r="C486" t="s">
        <v>36</v>
      </c>
      <c r="D486" s="2">
        <v>84</v>
      </c>
      <c r="E486">
        <v>194224</v>
      </c>
      <c r="F486" s="2">
        <v>15997670</v>
      </c>
      <c r="G486">
        <v>43097000</v>
      </c>
      <c r="H486" s="3">
        <f>IF(E486=0,D486,F486/E486)</f>
        <v>82.367112200345986</v>
      </c>
      <c r="I486" t="str">
        <f>IF(G486&gt;0,"TAK","NIE")</f>
        <v>TAK</v>
      </c>
      <c r="J486" s="3">
        <f>IF(I486="TAK",G486*D486,0)</f>
        <v>3620148000</v>
      </c>
      <c r="K486">
        <f>DAY(A486)</f>
        <v>22</v>
      </c>
    </row>
    <row r="487" spans="1:11" x14ac:dyDescent="0.25">
      <c r="A487" s="1">
        <v>42026</v>
      </c>
      <c r="B487" t="s">
        <v>37</v>
      </c>
      <c r="C487" t="s">
        <v>38</v>
      </c>
      <c r="D487" s="2">
        <v>14.15</v>
      </c>
      <c r="E487">
        <v>1039</v>
      </c>
      <c r="F487" s="2">
        <v>14690</v>
      </c>
      <c r="G487">
        <v>3975000</v>
      </c>
      <c r="H487" s="3">
        <f>IF(E487=0,D487,F487/E487)</f>
        <v>14.138594802694898</v>
      </c>
      <c r="I487" t="str">
        <f>IF(G487&gt;0,"TAK","NIE")</f>
        <v>TAK</v>
      </c>
      <c r="J487" s="3">
        <f>IF(I487="TAK",G487*D487,0)</f>
        <v>56246250</v>
      </c>
      <c r="K487">
        <f>DAY(A487)</f>
        <v>22</v>
      </c>
    </row>
    <row r="488" spans="1:11" x14ac:dyDescent="0.25">
      <c r="A488" s="1">
        <v>42026</v>
      </c>
      <c r="B488" t="s">
        <v>39</v>
      </c>
      <c r="C488" t="s">
        <v>40</v>
      </c>
      <c r="D488" s="2">
        <v>2.08</v>
      </c>
      <c r="E488">
        <v>1980</v>
      </c>
      <c r="F488" s="2">
        <v>4060</v>
      </c>
      <c r="G488">
        <v>7353000</v>
      </c>
      <c r="H488" s="3">
        <f>IF(E488=0,D488,F488/E488)</f>
        <v>2.0505050505050506</v>
      </c>
      <c r="I488" t="str">
        <f>IF(G488&gt;0,"TAK","NIE")</f>
        <v>TAK</v>
      </c>
      <c r="J488" s="3">
        <f>IF(I488="TAK",G488*D488,0)</f>
        <v>15294240</v>
      </c>
      <c r="K488">
        <f>DAY(A488)</f>
        <v>22</v>
      </c>
    </row>
    <row r="489" spans="1:11" x14ac:dyDescent="0.25">
      <c r="A489" s="1">
        <v>42026</v>
      </c>
      <c r="B489" t="s">
        <v>41</v>
      </c>
      <c r="C489" t="s">
        <v>42</v>
      </c>
      <c r="D489" s="2">
        <v>0.64</v>
      </c>
      <c r="E489">
        <v>0</v>
      </c>
      <c r="F489" s="2">
        <v>0</v>
      </c>
      <c r="G489">
        <v>0</v>
      </c>
      <c r="H489" s="3">
        <f>IF(E489=0,D489,F489/E489)</f>
        <v>0.64</v>
      </c>
      <c r="I489" t="str">
        <f>IF(G489&gt;0,"TAK","NIE")</f>
        <v>NIE</v>
      </c>
      <c r="J489" s="3">
        <f>IF(I489="TAK",G489*D489,0)</f>
        <v>0</v>
      </c>
      <c r="K489">
        <f>DAY(A489)</f>
        <v>22</v>
      </c>
    </row>
    <row r="490" spans="1:11" x14ac:dyDescent="0.25">
      <c r="A490" s="1">
        <v>42026</v>
      </c>
      <c r="B490" t="s">
        <v>43</v>
      </c>
      <c r="C490" t="s">
        <v>44</v>
      </c>
      <c r="D490" s="2">
        <v>9.1</v>
      </c>
      <c r="E490">
        <v>117048</v>
      </c>
      <c r="F490" s="2">
        <v>1062830</v>
      </c>
      <c r="G490">
        <v>24397000</v>
      </c>
      <c r="H490" s="3">
        <f>IF(E490=0,D490,F490/E490)</f>
        <v>9.0802918460802413</v>
      </c>
      <c r="I490" t="str">
        <f>IF(G490&gt;0,"TAK","NIE")</f>
        <v>TAK</v>
      </c>
      <c r="J490" s="3">
        <f>IF(I490="TAK",G490*D490,0)</f>
        <v>222012700</v>
      </c>
      <c r="K490">
        <f>DAY(A490)</f>
        <v>22</v>
      </c>
    </row>
    <row r="491" spans="1:11" x14ac:dyDescent="0.25">
      <c r="A491" s="1">
        <v>42026</v>
      </c>
      <c r="B491" t="s">
        <v>45</v>
      </c>
      <c r="C491" t="s">
        <v>46</v>
      </c>
      <c r="D491" s="2">
        <v>45.7</v>
      </c>
      <c r="E491">
        <v>5386</v>
      </c>
      <c r="F491" s="2">
        <v>243420</v>
      </c>
      <c r="G491">
        <v>9046000</v>
      </c>
      <c r="H491" s="3">
        <f>IF(E491=0,D491,F491/E491)</f>
        <v>45.194949870033419</v>
      </c>
      <c r="I491" t="str">
        <f>IF(G491&gt;0,"TAK","NIE")</f>
        <v>TAK</v>
      </c>
      <c r="J491" s="3">
        <f>IF(I491="TAK",G491*D491,0)</f>
        <v>413402200</v>
      </c>
      <c r="K491">
        <f>DAY(A491)</f>
        <v>22</v>
      </c>
    </row>
    <row r="492" spans="1:11" x14ac:dyDescent="0.25">
      <c r="A492" s="1">
        <v>42026</v>
      </c>
      <c r="B492" t="s">
        <v>47</v>
      </c>
      <c r="C492" t="s">
        <v>48</v>
      </c>
      <c r="D492" s="2">
        <v>8.02</v>
      </c>
      <c r="E492">
        <v>2114</v>
      </c>
      <c r="F492" s="2">
        <v>17060</v>
      </c>
      <c r="G492">
        <v>9800000</v>
      </c>
      <c r="H492" s="3">
        <f>IF(E492=0,D492,F492/E492)</f>
        <v>8.0700094607379373</v>
      </c>
      <c r="I492" t="str">
        <f>IF(G492&gt;0,"TAK","NIE")</f>
        <v>TAK</v>
      </c>
      <c r="J492" s="3">
        <f>IF(I492="TAK",G492*D492,0)</f>
        <v>78596000</v>
      </c>
      <c r="K492">
        <f>DAY(A492)</f>
        <v>22</v>
      </c>
    </row>
    <row r="493" spans="1:11" x14ac:dyDescent="0.25">
      <c r="A493" s="1">
        <v>42026</v>
      </c>
      <c r="B493" t="s">
        <v>49</v>
      </c>
      <c r="C493" t="s">
        <v>50</v>
      </c>
      <c r="D493" s="2">
        <v>99.5</v>
      </c>
      <c r="E493">
        <v>31650</v>
      </c>
      <c r="F493" s="2">
        <v>3138890</v>
      </c>
      <c r="G493">
        <v>4659000</v>
      </c>
      <c r="H493" s="3">
        <f>IF(E493=0,D493,F493/E493)</f>
        <v>99.175039494470781</v>
      </c>
      <c r="I493" t="str">
        <f>IF(G493&gt;0,"TAK","NIE")</f>
        <v>TAK</v>
      </c>
      <c r="J493" s="3">
        <f>IF(I493="TAK",G493*D493,0)</f>
        <v>463570500</v>
      </c>
      <c r="K493">
        <f>DAY(A493)</f>
        <v>22</v>
      </c>
    </row>
    <row r="494" spans="1:11" x14ac:dyDescent="0.25">
      <c r="A494" s="1">
        <v>42026</v>
      </c>
      <c r="B494" t="s">
        <v>51</v>
      </c>
      <c r="C494" t="s">
        <v>52</v>
      </c>
      <c r="D494" s="2">
        <v>0.26</v>
      </c>
      <c r="E494">
        <v>0</v>
      </c>
      <c r="F494" s="2">
        <v>0</v>
      </c>
      <c r="G494">
        <v>0</v>
      </c>
      <c r="H494" s="3">
        <f>IF(E494=0,D494,F494/E494)</f>
        <v>0.26</v>
      </c>
      <c r="I494" t="str">
        <f>IF(G494&gt;0,"TAK","NIE")</f>
        <v>NIE</v>
      </c>
      <c r="J494" s="3">
        <f>IF(I494="TAK",G494*D494,0)</f>
        <v>0</v>
      </c>
      <c r="K494">
        <f>DAY(A494)</f>
        <v>22</v>
      </c>
    </row>
    <row r="495" spans="1:11" x14ac:dyDescent="0.25">
      <c r="A495" s="1">
        <v>42026</v>
      </c>
      <c r="B495" t="s">
        <v>53</v>
      </c>
      <c r="C495" t="s">
        <v>54</v>
      </c>
      <c r="D495" s="2">
        <v>108</v>
      </c>
      <c r="E495">
        <v>17841</v>
      </c>
      <c r="F495" s="2">
        <v>1906540</v>
      </c>
      <c r="G495">
        <v>14487000</v>
      </c>
      <c r="H495" s="3">
        <f>IF(E495=0,D495,F495/E495)</f>
        <v>106.86284401098594</v>
      </c>
      <c r="I495" t="str">
        <f>IF(G495&gt;0,"TAK","NIE")</f>
        <v>TAK</v>
      </c>
      <c r="J495" s="3">
        <f>IF(I495="TAK",G495*D495,0)</f>
        <v>1564596000</v>
      </c>
      <c r="K495">
        <f>DAY(A495)</f>
        <v>22</v>
      </c>
    </row>
    <row r="496" spans="1:11" x14ac:dyDescent="0.25">
      <c r="A496" s="1">
        <v>42026</v>
      </c>
      <c r="B496" t="s">
        <v>55</v>
      </c>
      <c r="C496" t="s">
        <v>56</v>
      </c>
      <c r="D496" s="2">
        <v>35.17</v>
      </c>
      <c r="E496">
        <v>1405</v>
      </c>
      <c r="F496" s="2">
        <v>49850</v>
      </c>
      <c r="G496">
        <v>25382000</v>
      </c>
      <c r="H496" s="3">
        <f>IF(E496=0,D496,F496/E496)</f>
        <v>35.480427046263344</v>
      </c>
      <c r="I496" t="str">
        <f>IF(G496&gt;0,"TAK","NIE")</f>
        <v>TAK</v>
      </c>
      <c r="J496" s="3">
        <f>IF(I496="TAK",G496*D496,0)</f>
        <v>892684940</v>
      </c>
      <c r="K496">
        <f>DAY(A496)</f>
        <v>22</v>
      </c>
    </row>
    <row r="497" spans="1:11" x14ac:dyDescent="0.25">
      <c r="A497" s="1">
        <v>42026</v>
      </c>
      <c r="B497" t="s">
        <v>57</v>
      </c>
      <c r="C497" t="s">
        <v>58</v>
      </c>
      <c r="D497" s="2">
        <v>12.3</v>
      </c>
      <c r="E497">
        <v>45</v>
      </c>
      <c r="F497" s="2">
        <v>550</v>
      </c>
      <c r="G497">
        <v>5540000</v>
      </c>
      <c r="H497" s="3">
        <f>IF(E497=0,D497,F497/E497)</f>
        <v>12.222222222222221</v>
      </c>
      <c r="I497" t="str">
        <f>IF(G497&gt;0,"TAK","NIE")</f>
        <v>TAK</v>
      </c>
      <c r="J497" s="3">
        <f>IF(I497="TAK",G497*D497,0)</f>
        <v>68142000</v>
      </c>
      <c r="K497">
        <f>DAY(A497)</f>
        <v>22</v>
      </c>
    </row>
    <row r="498" spans="1:11" x14ac:dyDescent="0.25">
      <c r="A498" s="1">
        <v>42026</v>
      </c>
      <c r="B498" t="s">
        <v>59</v>
      </c>
      <c r="C498" t="s">
        <v>60</v>
      </c>
      <c r="D498" s="2">
        <v>4.8</v>
      </c>
      <c r="E498">
        <v>49208</v>
      </c>
      <c r="F498" s="2">
        <v>238770</v>
      </c>
      <c r="G498">
        <v>22063000</v>
      </c>
      <c r="H498" s="3">
        <f>IF(E498=0,D498,F498/E498)</f>
        <v>4.8522597951552591</v>
      </c>
      <c r="I498" t="str">
        <f>IF(G498&gt;0,"TAK","NIE")</f>
        <v>TAK</v>
      </c>
      <c r="J498" s="3">
        <f>IF(I498="TAK",G498*D498,0)</f>
        <v>105902400</v>
      </c>
      <c r="K498">
        <f>DAY(A498)</f>
        <v>22</v>
      </c>
    </row>
    <row r="499" spans="1:11" x14ac:dyDescent="0.25">
      <c r="A499" s="1">
        <v>42026</v>
      </c>
      <c r="B499" t="s">
        <v>61</v>
      </c>
      <c r="C499" t="s">
        <v>62</v>
      </c>
      <c r="D499" s="2">
        <v>1.47</v>
      </c>
      <c r="E499">
        <v>2996</v>
      </c>
      <c r="F499" s="2">
        <v>4220</v>
      </c>
      <c r="G499">
        <v>2520000</v>
      </c>
      <c r="H499" s="3">
        <f>IF(E499=0,D499,F499/E499)</f>
        <v>1.4085447263017357</v>
      </c>
      <c r="I499" t="str">
        <f>IF(G499&gt;0,"TAK","NIE")</f>
        <v>TAK</v>
      </c>
      <c r="J499" s="3">
        <f>IF(I499="TAK",G499*D499,0)</f>
        <v>3704400</v>
      </c>
      <c r="K499">
        <f>DAY(A499)</f>
        <v>22</v>
      </c>
    </row>
    <row r="500" spans="1:11" x14ac:dyDescent="0.25">
      <c r="A500" s="1">
        <v>42026</v>
      </c>
      <c r="B500" t="s">
        <v>63</v>
      </c>
      <c r="C500" t="s">
        <v>64</v>
      </c>
      <c r="D500" s="2">
        <v>14.89</v>
      </c>
      <c r="E500">
        <v>588</v>
      </c>
      <c r="F500" s="2">
        <v>8750</v>
      </c>
      <c r="G500">
        <v>3286000</v>
      </c>
      <c r="H500" s="3">
        <f>IF(E500=0,D500,F500/E500)</f>
        <v>14.880952380952381</v>
      </c>
      <c r="I500" t="str">
        <f>IF(G500&gt;0,"TAK","NIE")</f>
        <v>TAK</v>
      </c>
      <c r="J500" s="3">
        <f>IF(I500="TAK",G500*D500,0)</f>
        <v>48928540</v>
      </c>
      <c r="K500">
        <f>DAY(A500)</f>
        <v>22</v>
      </c>
    </row>
    <row r="501" spans="1:11" x14ac:dyDescent="0.25">
      <c r="A501" s="1">
        <v>42026</v>
      </c>
      <c r="B501" t="s">
        <v>65</v>
      </c>
      <c r="C501" t="s">
        <v>66</v>
      </c>
      <c r="D501" s="2">
        <v>1.95</v>
      </c>
      <c r="E501">
        <v>750865</v>
      </c>
      <c r="F501" s="2">
        <v>1490750</v>
      </c>
      <c r="G501">
        <v>32823000</v>
      </c>
      <c r="H501" s="3">
        <f>IF(E501=0,D501,F501/E501)</f>
        <v>1.9853768653486312</v>
      </c>
      <c r="I501" t="str">
        <f>IF(G501&gt;0,"TAK","NIE")</f>
        <v>TAK</v>
      </c>
      <c r="J501" s="3">
        <f>IF(I501="TAK",G501*D501,0)</f>
        <v>64004850</v>
      </c>
      <c r="K501">
        <f>DAY(A501)</f>
        <v>22</v>
      </c>
    </row>
    <row r="502" spans="1:11" x14ac:dyDescent="0.25">
      <c r="A502" s="1">
        <v>42026</v>
      </c>
      <c r="B502" t="s">
        <v>67</v>
      </c>
      <c r="C502" t="s">
        <v>68</v>
      </c>
      <c r="D502" s="2">
        <v>13.2</v>
      </c>
      <c r="E502">
        <v>282</v>
      </c>
      <c r="F502" s="2">
        <v>3710</v>
      </c>
      <c r="G502">
        <v>17889000</v>
      </c>
      <c r="H502" s="3">
        <f>IF(E502=0,D502,F502/E502)</f>
        <v>13.156028368794326</v>
      </c>
      <c r="I502" t="str">
        <f>IF(G502&gt;0,"TAK","NIE")</f>
        <v>TAK</v>
      </c>
      <c r="J502" s="3">
        <f>IF(I502="TAK",G502*D502,0)</f>
        <v>236134800</v>
      </c>
      <c r="K502">
        <f>DAY(A502)</f>
        <v>22</v>
      </c>
    </row>
    <row r="503" spans="1:11" x14ac:dyDescent="0.25">
      <c r="A503" s="1">
        <v>42026</v>
      </c>
      <c r="B503" t="s">
        <v>69</v>
      </c>
      <c r="C503" t="s">
        <v>70</v>
      </c>
      <c r="D503" s="2">
        <v>54</v>
      </c>
      <c r="E503">
        <v>85264</v>
      </c>
      <c r="F503" s="2">
        <v>4567480</v>
      </c>
      <c r="G503">
        <v>74917000</v>
      </c>
      <c r="H503" s="3">
        <f>IF(E503=0,D503,F503/E503)</f>
        <v>53.56868080315256</v>
      </c>
      <c r="I503" t="str">
        <f>IF(G503&gt;0,"TAK","NIE")</f>
        <v>TAK</v>
      </c>
      <c r="J503" s="3">
        <f>IF(I503="TAK",G503*D503,0)</f>
        <v>4045518000</v>
      </c>
      <c r="K503">
        <f>DAY(A503)</f>
        <v>22</v>
      </c>
    </row>
    <row r="504" spans="1:11" x14ac:dyDescent="0.25">
      <c r="A504" s="1">
        <v>42026</v>
      </c>
      <c r="B504" t="s">
        <v>71</v>
      </c>
      <c r="C504" t="s">
        <v>72</v>
      </c>
      <c r="D504" s="2">
        <v>8.3000000000000007</v>
      </c>
      <c r="E504">
        <v>100</v>
      </c>
      <c r="F504" s="2">
        <v>830</v>
      </c>
      <c r="G504">
        <v>16750000</v>
      </c>
      <c r="H504" s="3">
        <f>IF(E504=0,D504,F504/E504)</f>
        <v>8.3000000000000007</v>
      </c>
      <c r="I504" t="str">
        <f>IF(G504&gt;0,"TAK","NIE")</f>
        <v>TAK</v>
      </c>
      <c r="J504" s="3">
        <f>IF(I504="TAK",G504*D504,0)</f>
        <v>139025000</v>
      </c>
      <c r="K504">
        <f>DAY(A504)</f>
        <v>22</v>
      </c>
    </row>
    <row r="505" spans="1:11" x14ac:dyDescent="0.25">
      <c r="A505" s="1">
        <v>42026</v>
      </c>
      <c r="B505" t="s">
        <v>73</v>
      </c>
      <c r="C505" t="s">
        <v>74</v>
      </c>
      <c r="D505" s="2">
        <v>16.02</v>
      </c>
      <c r="E505">
        <v>3</v>
      </c>
      <c r="F505" s="2">
        <v>50</v>
      </c>
      <c r="G505">
        <v>0</v>
      </c>
      <c r="H505" s="3">
        <f>IF(E505=0,D505,F505/E505)</f>
        <v>16.666666666666668</v>
      </c>
      <c r="I505" t="str">
        <f>IF(G505&gt;0,"TAK","NIE")</f>
        <v>NIE</v>
      </c>
      <c r="J505" s="3">
        <f>IF(I505="TAK",G505*D505,0)</f>
        <v>0</v>
      </c>
      <c r="K505">
        <f>DAY(A505)</f>
        <v>22</v>
      </c>
    </row>
    <row r="506" spans="1:11" x14ac:dyDescent="0.25">
      <c r="A506" s="1">
        <v>42026</v>
      </c>
      <c r="B506" t="s">
        <v>75</v>
      </c>
      <c r="C506" t="s">
        <v>76</v>
      </c>
      <c r="D506" s="2">
        <v>26.5</v>
      </c>
      <c r="E506">
        <v>11520</v>
      </c>
      <c r="F506" s="2">
        <v>305320</v>
      </c>
      <c r="G506">
        <v>9253000</v>
      </c>
      <c r="H506" s="3">
        <f>IF(E506=0,D506,F506/E506)</f>
        <v>26.503472222222221</v>
      </c>
      <c r="I506" t="str">
        <f>IF(G506&gt;0,"TAK","NIE")</f>
        <v>TAK</v>
      </c>
      <c r="J506" s="3">
        <f>IF(I506="TAK",G506*D506,0)</f>
        <v>245204500</v>
      </c>
      <c r="K506">
        <f>DAY(A506)</f>
        <v>22</v>
      </c>
    </row>
    <row r="507" spans="1:11" x14ac:dyDescent="0.25">
      <c r="A507" s="1">
        <v>42026</v>
      </c>
      <c r="B507" t="s">
        <v>77</v>
      </c>
      <c r="C507" t="s">
        <v>78</v>
      </c>
      <c r="D507" s="2">
        <v>2.5</v>
      </c>
      <c r="E507">
        <v>3370</v>
      </c>
      <c r="F507" s="2">
        <v>8410</v>
      </c>
      <c r="G507">
        <v>24386000</v>
      </c>
      <c r="H507" s="3">
        <f>IF(E507=0,D507,F507/E507)</f>
        <v>2.4955489614243325</v>
      </c>
      <c r="I507" t="str">
        <f>IF(G507&gt;0,"TAK","NIE")</f>
        <v>TAK</v>
      </c>
      <c r="J507" s="3">
        <f>IF(I507="TAK",G507*D507,0)</f>
        <v>60965000</v>
      </c>
      <c r="K507">
        <f>DAY(A507)</f>
        <v>22</v>
      </c>
    </row>
    <row r="508" spans="1:11" x14ac:dyDescent="0.25">
      <c r="A508" s="1">
        <v>42026</v>
      </c>
      <c r="B508" t="s">
        <v>79</v>
      </c>
      <c r="C508" t="s">
        <v>80</v>
      </c>
      <c r="D508" s="2">
        <v>6.87</v>
      </c>
      <c r="E508">
        <v>4231</v>
      </c>
      <c r="F508" s="2">
        <v>28930</v>
      </c>
      <c r="G508">
        <v>2464000</v>
      </c>
      <c r="H508" s="3">
        <f>IF(E508=0,D508,F508/E508)</f>
        <v>6.837627038525171</v>
      </c>
      <c r="I508" t="str">
        <f>IF(G508&gt;0,"TAK","NIE")</f>
        <v>TAK</v>
      </c>
      <c r="J508" s="3">
        <f>IF(I508="TAK",G508*D508,0)</f>
        <v>16927680</v>
      </c>
      <c r="K508">
        <f>DAY(A508)</f>
        <v>22</v>
      </c>
    </row>
    <row r="509" spans="1:11" x14ac:dyDescent="0.25">
      <c r="A509" s="1">
        <v>42026</v>
      </c>
      <c r="B509" t="s">
        <v>81</v>
      </c>
      <c r="C509" t="s">
        <v>82</v>
      </c>
      <c r="D509" s="2">
        <v>0.99</v>
      </c>
      <c r="E509">
        <v>5919</v>
      </c>
      <c r="F509" s="2">
        <v>5790</v>
      </c>
      <c r="G509">
        <v>11698000</v>
      </c>
      <c r="H509" s="3">
        <f>IF(E509=0,D509,F509/E509)</f>
        <v>0.97820577800304109</v>
      </c>
      <c r="I509" t="str">
        <f>IF(G509&gt;0,"TAK","NIE")</f>
        <v>TAK</v>
      </c>
      <c r="J509" s="3">
        <f>IF(I509="TAK",G509*D509,0)</f>
        <v>11581020</v>
      </c>
      <c r="K509">
        <f>DAY(A509)</f>
        <v>22</v>
      </c>
    </row>
    <row r="510" spans="1:11" x14ac:dyDescent="0.25">
      <c r="A510" s="1">
        <v>42026</v>
      </c>
      <c r="B510" t="s">
        <v>83</v>
      </c>
      <c r="C510" t="s">
        <v>84</v>
      </c>
      <c r="D510" s="2">
        <v>1.05</v>
      </c>
      <c r="E510">
        <v>5</v>
      </c>
      <c r="F510" s="2">
        <v>10</v>
      </c>
      <c r="G510">
        <v>0</v>
      </c>
      <c r="H510" s="3">
        <f>IF(E510=0,D510,F510/E510)</f>
        <v>2</v>
      </c>
      <c r="I510" t="str">
        <f>IF(G510&gt;0,"TAK","NIE")</f>
        <v>NIE</v>
      </c>
      <c r="J510" s="3">
        <f>IF(I510="TAK",G510*D510,0)</f>
        <v>0</v>
      </c>
      <c r="K510">
        <f>DAY(A510)</f>
        <v>22</v>
      </c>
    </row>
    <row r="511" spans="1:11" x14ac:dyDescent="0.25">
      <c r="A511" s="1">
        <v>42026</v>
      </c>
      <c r="B511" t="s">
        <v>85</v>
      </c>
      <c r="C511" t="s">
        <v>86</v>
      </c>
      <c r="D511" s="2">
        <v>11.19</v>
      </c>
      <c r="E511">
        <v>2021</v>
      </c>
      <c r="F511" s="2">
        <v>22080</v>
      </c>
      <c r="G511">
        <v>24981000</v>
      </c>
      <c r="H511" s="3">
        <f>IF(E511=0,D511,F511/E511)</f>
        <v>10.925284512617516</v>
      </c>
      <c r="I511" t="str">
        <f>IF(G511&gt;0,"TAK","NIE")</f>
        <v>TAK</v>
      </c>
      <c r="J511" s="3">
        <f>IF(I511="TAK",G511*D511,0)</f>
        <v>279537390</v>
      </c>
      <c r="K511">
        <f>DAY(A511)</f>
        <v>22</v>
      </c>
    </row>
    <row r="512" spans="1:11" x14ac:dyDescent="0.25">
      <c r="A512" s="1">
        <v>42026</v>
      </c>
      <c r="B512" t="s">
        <v>87</v>
      </c>
      <c r="C512" t="s">
        <v>88</v>
      </c>
      <c r="D512" s="2">
        <v>3.23</v>
      </c>
      <c r="E512">
        <v>35000</v>
      </c>
      <c r="F512" s="2">
        <v>110330</v>
      </c>
      <c r="G512">
        <v>39722000</v>
      </c>
      <c r="H512" s="3">
        <f>IF(E512=0,D512,F512/E512)</f>
        <v>3.1522857142857141</v>
      </c>
      <c r="I512" t="str">
        <f>IF(G512&gt;0,"TAK","NIE")</f>
        <v>TAK</v>
      </c>
      <c r="J512" s="3">
        <f>IF(I512="TAK",G512*D512,0)</f>
        <v>128302060</v>
      </c>
      <c r="K512">
        <f>DAY(A512)</f>
        <v>22</v>
      </c>
    </row>
    <row r="513" spans="1:11" x14ac:dyDescent="0.25">
      <c r="A513" s="1">
        <v>42026</v>
      </c>
      <c r="B513" t="s">
        <v>89</v>
      </c>
      <c r="C513" t="s">
        <v>90</v>
      </c>
      <c r="D513" s="2">
        <v>4.33</v>
      </c>
      <c r="E513">
        <v>974</v>
      </c>
      <c r="F513" s="2">
        <v>4220</v>
      </c>
      <c r="G513">
        <v>3999000</v>
      </c>
      <c r="H513" s="3">
        <f>IF(E513=0,D513,F513/E513)</f>
        <v>4.3326488706365502</v>
      </c>
      <c r="I513" t="str">
        <f>IF(G513&gt;0,"TAK","NIE")</f>
        <v>TAK</v>
      </c>
      <c r="J513" s="3">
        <f>IF(I513="TAK",G513*D513,0)</f>
        <v>17315670</v>
      </c>
      <c r="K513">
        <f>DAY(A513)</f>
        <v>22</v>
      </c>
    </row>
    <row r="514" spans="1:11" x14ac:dyDescent="0.25">
      <c r="A514" s="1">
        <v>42026</v>
      </c>
      <c r="B514" t="s">
        <v>91</v>
      </c>
      <c r="C514" t="s">
        <v>92</v>
      </c>
      <c r="D514" s="2">
        <v>7.24</v>
      </c>
      <c r="E514">
        <v>250008</v>
      </c>
      <c r="F514" s="2">
        <v>1775060</v>
      </c>
      <c r="G514">
        <v>15327000</v>
      </c>
      <c r="H514" s="3">
        <f>IF(E514=0,D514,F514/E514)</f>
        <v>7.100012799590413</v>
      </c>
      <c r="I514" t="str">
        <f>IF(G514&gt;0,"TAK","NIE")</f>
        <v>TAK</v>
      </c>
      <c r="J514" s="3">
        <f>IF(I514="TAK",G514*D514,0)</f>
        <v>110967480</v>
      </c>
      <c r="K514">
        <f>DAY(A514)</f>
        <v>22</v>
      </c>
    </row>
    <row r="515" spans="1:11" x14ac:dyDescent="0.25">
      <c r="A515" s="1">
        <v>42026</v>
      </c>
      <c r="B515" t="s">
        <v>93</v>
      </c>
      <c r="C515" t="s">
        <v>94</v>
      </c>
      <c r="D515" s="2">
        <v>20.7</v>
      </c>
      <c r="E515">
        <v>0</v>
      </c>
      <c r="F515" s="2">
        <v>0</v>
      </c>
      <c r="G515">
        <v>2322000</v>
      </c>
      <c r="H515" s="3">
        <f>IF(E515=0,D515,F515/E515)</f>
        <v>20.7</v>
      </c>
      <c r="I515" t="str">
        <f>IF(G515&gt;0,"TAK","NIE")</f>
        <v>TAK</v>
      </c>
      <c r="J515" s="3">
        <f>IF(I515="TAK",G515*D515,0)</f>
        <v>48065400</v>
      </c>
      <c r="K515">
        <f>DAY(A515)</f>
        <v>22</v>
      </c>
    </row>
    <row r="516" spans="1:11" x14ac:dyDescent="0.25">
      <c r="A516" s="1">
        <v>42026</v>
      </c>
      <c r="B516" t="s">
        <v>95</v>
      </c>
      <c r="C516" t="s">
        <v>96</v>
      </c>
      <c r="D516" s="2">
        <v>3</v>
      </c>
      <c r="E516">
        <v>701</v>
      </c>
      <c r="F516" s="2">
        <v>1970</v>
      </c>
      <c r="G516">
        <v>0</v>
      </c>
      <c r="H516" s="3">
        <f>IF(E516=0,D516,F516/E516)</f>
        <v>2.810271041369472</v>
      </c>
      <c r="I516" t="str">
        <f>IF(G516&gt;0,"TAK","NIE")</f>
        <v>NIE</v>
      </c>
      <c r="J516" s="3">
        <f>IF(I516="TAK",G516*D516,0)</f>
        <v>0</v>
      </c>
      <c r="K516">
        <f>DAY(A516)</f>
        <v>22</v>
      </c>
    </row>
    <row r="517" spans="1:11" x14ac:dyDescent="0.25">
      <c r="A517" s="1">
        <v>42026</v>
      </c>
      <c r="B517" t="s">
        <v>97</v>
      </c>
      <c r="C517" t="s">
        <v>98</v>
      </c>
      <c r="D517" s="2">
        <v>2.5499999999999998</v>
      </c>
      <c r="E517">
        <v>2</v>
      </c>
      <c r="F517" s="2">
        <v>10</v>
      </c>
      <c r="G517">
        <v>0</v>
      </c>
      <c r="H517" s="3">
        <f>IF(E517=0,D517,F517/E517)</f>
        <v>5</v>
      </c>
      <c r="I517" t="str">
        <f>IF(G517&gt;0,"TAK","NIE")</f>
        <v>NIE</v>
      </c>
      <c r="J517" s="3">
        <f>IF(I517="TAK",G517*D517,0)</f>
        <v>0</v>
      </c>
      <c r="K517">
        <f>DAY(A517)</f>
        <v>22</v>
      </c>
    </row>
    <row r="518" spans="1:11" x14ac:dyDescent="0.25">
      <c r="A518" s="1">
        <v>42026</v>
      </c>
      <c r="B518" t="s">
        <v>99</v>
      </c>
      <c r="C518" t="s">
        <v>100</v>
      </c>
      <c r="D518" s="2">
        <v>2.77</v>
      </c>
      <c r="E518">
        <v>0</v>
      </c>
      <c r="F518" s="2">
        <v>0</v>
      </c>
      <c r="G518">
        <v>0</v>
      </c>
      <c r="H518" s="3">
        <f>IF(E518=0,D518,F518/E518)</f>
        <v>2.77</v>
      </c>
      <c r="I518" t="str">
        <f>IF(G518&gt;0,"TAK","NIE")</f>
        <v>NIE</v>
      </c>
      <c r="J518" s="3">
        <f>IF(I518="TAK",G518*D518,0)</f>
        <v>0</v>
      </c>
      <c r="K518">
        <f>DAY(A518)</f>
        <v>22</v>
      </c>
    </row>
    <row r="519" spans="1:11" x14ac:dyDescent="0.25">
      <c r="A519" s="1">
        <v>42026</v>
      </c>
      <c r="B519" t="s">
        <v>101</v>
      </c>
      <c r="C519" t="s">
        <v>102</v>
      </c>
      <c r="D519" s="2">
        <v>7.19</v>
      </c>
      <c r="E519">
        <v>1</v>
      </c>
      <c r="F519" s="2">
        <v>10</v>
      </c>
      <c r="G519">
        <v>2174000</v>
      </c>
      <c r="H519" s="3">
        <f>IF(E519=0,D519,F519/E519)</f>
        <v>10</v>
      </c>
      <c r="I519" t="str">
        <f>IF(G519&gt;0,"TAK","NIE")</f>
        <v>TAK</v>
      </c>
      <c r="J519" s="3">
        <f>IF(I519="TAK",G519*D519,0)</f>
        <v>15631060</v>
      </c>
      <c r="K519">
        <f>DAY(A519)</f>
        <v>22</v>
      </c>
    </row>
    <row r="520" spans="1:11" x14ac:dyDescent="0.25">
      <c r="A520" s="1">
        <v>42026</v>
      </c>
      <c r="B520" t="s">
        <v>103</v>
      </c>
      <c r="C520" t="s">
        <v>104</v>
      </c>
      <c r="D520" s="2">
        <v>43</v>
      </c>
      <c r="E520">
        <v>17210</v>
      </c>
      <c r="F520" s="2">
        <v>744390</v>
      </c>
      <c r="G520">
        <v>7788000</v>
      </c>
      <c r="H520" s="3">
        <f>IF(E520=0,D520,F520/E520)</f>
        <v>43.253341080766994</v>
      </c>
      <c r="I520" t="str">
        <f>IF(G520&gt;0,"TAK","NIE")</f>
        <v>TAK</v>
      </c>
      <c r="J520" s="3">
        <f>IF(I520="TAK",G520*D520,0)</f>
        <v>334884000</v>
      </c>
      <c r="K520">
        <f>DAY(A520)</f>
        <v>22</v>
      </c>
    </row>
    <row r="521" spans="1:11" x14ac:dyDescent="0.25">
      <c r="A521" s="1">
        <v>42026</v>
      </c>
      <c r="B521" t="s">
        <v>105</v>
      </c>
      <c r="C521" t="s">
        <v>106</v>
      </c>
      <c r="D521" s="2">
        <v>1.1399999999999999</v>
      </c>
      <c r="E521">
        <v>14109</v>
      </c>
      <c r="F521" s="2">
        <v>15850</v>
      </c>
      <c r="G521">
        <v>96494000</v>
      </c>
      <c r="H521" s="3">
        <f>IF(E521=0,D521,F521/E521)</f>
        <v>1.1233964136366859</v>
      </c>
      <c r="I521" t="str">
        <f>IF(G521&gt;0,"TAK","NIE")</f>
        <v>TAK</v>
      </c>
      <c r="J521" s="3">
        <f>IF(I521="TAK",G521*D521,0)</f>
        <v>110003159.99999999</v>
      </c>
      <c r="K521">
        <f>DAY(A521)</f>
        <v>22</v>
      </c>
    </row>
    <row r="522" spans="1:11" x14ac:dyDescent="0.25">
      <c r="A522" s="1">
        <v>42026</v>
      </c>
      <c r="B522" t="s">
        <v>107</v>
      </c>
      <c r="C522" t="s">
        <v>108</v>
      </c>
      <c r="D522" s="2">
        <v>13</v>
      </c>
      <c r="E522">
        <v>49</v>
      </c>
      <c r="F522" s="2">
        <v>640</v>
      </c>
      <c r="G522">
        <v>0</v>
      </c>
      <c r="H522" s="3">
        <f>IF(E522=0,D522,F522/E522)</f>
        <v>13.061224489795919</v>
      </c>
      <c r="I522" t="str">
        <f>IF(G522&gt;0,"TAK","NIE")</f>
        <v>NIE</v>
      </c>
      <c r="J522" s="3">
        <f>IF(I522="TAK",G522*D522,0)</f>
        <v>0</v>
      </c>
      <c r="K522">
        <f>DAY(A522)</f>
        <v>22</v>
      </c>
    </row>
    <row r="523" spans="1:11" x14ac:dyDescent="0.25">
      <c r="A523" s="1">
        <v>42026</v>
      </c>
      <c r="B523" t="s">
        <v>109</v>
      </c>
      <c r="C523" t="s">
        <v>110</v>
      </c>
      <c r="D523" s="2">
        <v>306.05</v>
      </c>
      <c r="E523">
        <v>82</v>
      </c>
      <c r="F523" s="2">
        <v>25440</v>
      </c>
      <c r="G523">
        <v>1075000</v>
      </c>
      <c r="H523" s="3">
        <f>IF(E523=0,D523,F523/E523)</f>
        <v>310.2439024390244</v>
      </c>
      <c r="I523" t="str">
        <f>IF(G523&gt;0,"TAK","NIE")</f>
        <v>TAK</v>
      </c>
      <c r="J523" s="3">
        <f>IF(I523="TAK",G523*D523,0)</f>
        <v>329003750</v>
      </c>
      <c r="K523">
        <f>DAY(A523)</f>
        <v>22</v>
      </c>
    </row>
    <row r="524" spans="1:11" x14ac:dyDescent="0.25">
      <c r="A524" s="1">
        <v>42026</v>
      </c>
      <c r="B524" t="s">
        <v>111</v>
      </c>
      <c r="C524" t="s">
        <v>112</v>
      </c>
      <c r="D524" s="2">
        <v>3.77</v>
      </c>
      <c r="E524">
        <v>1302</v>
      </c>
      <c r="F524" s="2">
        <v>4930</v>
      </c>
      <c r="G524">
        <v>0</v>
      </c>
      <c r="H524" s="3">
        <f>IF(E524=0,D524,F524/E524)</f>
        <v>3.7864823348694316</v>
      </c>
      <c r="I524" t="str">
        <f>IF(G524&gt;0,"TAK","NIE")</f>
        <v>NIE</v>
      </c>
      <c r="J524" s="3">
        <f>IF(I524="TAK",G524*D524,0)</f>
        <v>0</v>
      </c>
      <c r="K524">
        <f>DAY(A524)</f>
        <v>22</v>
      </c>
    </row>
    <row r="525" spans="1:11" x14ac:dyDescent="0.25">
      <c r="A525" s="1">
        <v>42026</v>
      </c>
      <c r="B525" t="s">
        <v>113</v>
      </c>
      <c r="C525" t="s">
        <v>114</v>
      </c>
      <c r="D525" s="2">
        <v>27.9</v>
      </c>
      <c r="E525">
        <v>0</v>
      </c>
      <c r="F525" s="2">
        <v>0</v>
      </c>
      <c r="G525">
        <v>0</v>
      </c>
      <c r="H525" s="3">
        <f>IF(E525=0,D525,F525/E525)</f>
        <v>27.9</v>
      </c>
      <c r="I525" t="str">
        <f>IF(G525&gt;0,"TAK","NIE")</f>
        <v>NIE</v>
      </c>
      <c r="J525" s="3">
        <f>IF(I525="TAK",G525*D525,0)</f>
        <v>0</v>
      </c>
      <c r="K525">
        <f>DAY(A525)</f>
        <v>22</v>
      </c>
    </row>
    <row r="526" spans="1:11" x14ac:dyDescent="0.25">
      <c r="A526" s="1">
        <v>42026</v>
      </c>
      <c r="B526" t="s">
        <v>115</v>
      </c>
      <c r="C526" t="s">
        <v>116</v>
      </c>
      <c r="D526" s="2">
        <v>11.02</v>
      </c>
      <c r="E526">
        <v>1002</v>
      </c>
      <c r="F526" s="2">
        <v>11030</v>
      </c>
      <c r="G526">
        <v>911000</v>
      </c>
      <c r="H526" s="3">
        <f>IF(E526=0,D526,F526/E526)</f>
        <v>11.007984031936127</v>
      </c>
      <c r="I526" t="str">
        <f>IF(G526&gt;0,"TAK","NIE")</f>
        <v>TAK</v>
      </c>
      <c r="J526" s="3">
        <f>IF(I526="TAK",G526*D526,0)</f>
        <v>10039220</v>
      </c>
      <c r="K526">
        <f>DAY(A526)</f>
        <v>22</v>
      </c>
    </row>
    <row r="527" spans="1:11" x14ac:dyDescent="0.25">
      <c r="A527" s="1">
        <v>42026</v>
      </c>
      <c r="B527" t="s">
        <v>117</v>
      </c>
      <c r="C527" t="s">
        <v>118</v>
      </c>
      <c r="D527" s="2">
        <v>79.95</v>
      </c>
      <c r="E527">
        <v>0</v>
      </c>
      <c r="F527" s="2">
        <v>0</v>
      </c>
      <c r="G527">
        <v>0</v>
      </c>
      <c r="H527" s="3">
        <f>IF(E527=0,D527,F527/E527)</f>
        <v>79.95</v>
      </c>
      <c r="I527" t="str">
        <f>IF(G527&gt;0,"TAK","NIE")</f>
        <v>NIE</v>
      </c>
      <c r="J527" s="3">
        <f>IF(I527="TAK",G527*D527,0)</f>
        <v>0</v>
      </c>
      <c r="K527">
        <f>DAY(A527)</f>
        <v>22</v>
      </c>
    </row>
    <row r="528" spans="1:11" x14ac:dyDescent="0.25">
      <c r="A528" s="1">
        <v>42026</v>
      </c>
      <c r="B528" t="s">
        <v>119</v>
      </c>
      <c r="C528" t="s">
        <v>120</v>
      </c>
      <c r="D528" s="2">
        <v>4</v>
      </c>
      <c r="E528">
        <v>97499</v>
      </c>
      <c r="F528" s="2">
        <v>388340</v>
      </c>
      <c r="G528">
        <v>67191000</v>
      </c>
      <c r="H528" s="3">
        <f>IF(E528=0,D528,F528/E528)</f>
        <v>3.9830152104124146</v>
      </c>
      <c r="I528" t="str">
        <f>IF(G528&gt;0,"TAK","NIE")</f>
        <v>TAK</v>
      </c>
      <c r="J528" s="3">
        <f>IF(I528="TAK",G528*D528,0)</f>
        <v>268764000</v>
      </c>
      <c r="K528">
        <f>DAY(A528)</f>
        <v>22</v>
      </c>
    </row>
    <row r="529" spans="1:11" x14ac:dyDescent="0.25">
      <c r="A529" s="1">
        <v>42026</v>
      </c>
      <c r="B529" t="s">
        <v>121</v>
      </c>
      <c r="C529" t="s">
        <v>122</v>
      </c>
      <c r="D529" s="2">
        <v>3.49</v>
      </c>
      <c r="E529">
        <v>46908</v>
      </c>
      <c r="F529" s="2">
        <v>163710</v>
      </c>
      <c r="G529">
        <v>1797000</v>
      </c>
      <c r="H529" s="3">
        <f>IF(E529=0,D529,F529/E529)</f>
        <v>3.4900230237912511</v>
      </c>
      <c r="I529" t="str">
        <f>IF(G529&gt;0,"TAK","NIE")</f>
        <v>TAK</v>
      </c>
      <c r="J529" s="3">
        <f>IF(I529="TAK",G529*D529,0)</f>
        <v>6271530</v>
      </c>
      <c r="K529">
        <f>DAY(A529)</f>
        <v>22</v>
      </c>
    </row>
    <row r="530" spans="1:11" x14ac:dyDescent="0.25">
      <c r="A530" s="1">
        <v>42026</v>
      </c>
      <c r="B530" t="s">
        <v>123</v>
      </c>
      <c r="C530" t="s">
        <v>124</v>
      </c>
      <c r="D530" s="2">
        <v>1.24</v>
      </c>
      <c r="E530">
        <v>13102</v>
      </c>
      <c r="F530" s="2">
        <v>15720</v>
      </c>
      <c r="G530">
        <v>57095000</v>
      </c>
      <c r="H530" s="3">
        <f>IF(E530=0,D530,F530/E530)</f>
        <v>1.1998168218592582</v>
      </c>
      <c r="I530" t="str">
        <f>IF(G530&gt;0,"TAK","NIE")</f>
        <v>TAK</v>
      </c>
      <c r="J530" s="3">
        <f>IF(I530="TAK",G530*D530,0)</f>
        <v>70797800</v>
      </c>
      <c r="K530">
        <f>DAY(A530)</f>
        <v>22</v>
      </c>
    </row>
    <row r="531" spans="1:11" x14ac:dyDescent="0.25">
      <c r="A531" s="1">
        <v>42026</v>
      </c>
      <c r="B531" t="s">
        <v>125</v>
      </c>
      <c r="C531" t="s">
        <v>126</v>
      </c>
      <c r="D531" s="2">
        <v>2.65</v>
      </c>
      <c r="E531">
        <v>345</v>
      </c>
      <c r="F531" s="2">
        <v>920</v>
      </c>
      <c r="G531">
        <v>2181000</v>
      </c>
      <c r="H531" s="3">
        <f>IF(E531=0,D531,F531/E531)</f>
        <v>2.6666666666666665</v>
      </c>
      <c r="I531" t="str">
        <f>IF(G531&gt;0,"TAK","NIE")</f>
        <v>TAK</v>
      </c>
      <c r="J531" s="3">
        <f>IF(I531="TAK",G531*D531,0)</f>
        <v>5779650</v>
      </c>
      <c r="K531">
        <f>DAY(A531)</f>
        <v>22</v>
      </c>
    </row>
    <row r="532" spans="1:11" x14ac:dyDescent="0.25">
      <c r="A532" s="1">
        <v>42026</v>
      </c>
      <c r="B532" t="s">
        <v>127</v>
      </c>
      <c r="C532" t="s">
        <v>128</v>
      </c>
      <c r="D532" s="2">
        <v>61.5</v>
      </c>
      <c r="E532">
        <v>3375</v>
      </c>
      <c r="F532" s="2">
        <v>207140</v>
      </c>
      <c r="G532">
        <v>4735000</v>
      </c>
      <c r="H532" s="3">
        <f>IF(E532=0,D532,F532/E532)</f>
        <v>61.374814814814812</v>
      </c>
      <c r="I532" t="str">
        <f>IF(G532&gt;0,"TAK","NIE")</f>
        <v>TAK</v>
      </c>
      <c r="J532" s="3">
        <f>IF(I532="TAK",G532*D532,0)</f>
        <v>291202500</v>
      </c>
      <c r="K532">
        <f>DAY(A532)</f>
        <v>22</v>
      </c>
    </row>
    <row r="533" spans="1:11" x14ac:dyDescent="0.25">
      <c r="A533" s="1">
        <v>42026</v>
      </c>
      <c r="B533" t="s">
        <v>129</v>
      </c>
      <c r="C533" t="s">
        <v>130</v>
      </c>
      <c r="D533" s="2">
        <v>98.7</v>
      </c>
      <c r="E533">
        <v>48309</v>
      </c>
      <c r="F533" s="2">
        <v>4768460</v>
      </c>
      <c r="G533">
        <v>34013000</v>
      </c>
      <c r="H533" s="3">
        <f>IF(E533=0,D533,F533/E533)</f>
        <v>98.707487217702706</v>
      </c>
      <c r="I533" t="str">
        <f>IF(G533&gt;0,"TAK","NIE")</f>
        <v>TAK</v>
      </c>
      <c r="J533" s="3">
        <f>IF(I533="TAK",G533*D533,0)</f>
        <v>3357083100</v>
      </c>
      <c r="K533">
        <f>DAY(A533)</f>
        <v>22</v>
      </c>
    </row>
    <row r="534" spans="1:11" x14ac:dyDescent="0.25">
      <c r="A534" s="1">
        <v>42026</v>
      </c>
      <c r="B534" t="s">
        <v>131</v>
      </c>
      <c r="C534" t="s">
        <v>132</v>
      </c>
      <c r="D534" s="2">
        <v>5.36</v>
      </c>
      <c r="E534">
        <v>679096</v>
      </c>
      <c r="F534" s="2">
        <v>3637800</v>
      </c>
      <c r="G534">
        <v>95414000</v>
      </c>
      <c r="H534" s="3">
        <f>IF(E534=0,D534,F534/E534)</f>
        <v>5.3568273116024834</v>
      </c>
      <c r="I534" t="str">
        <f>IF(G534&gt;0,"TAK","NIE")</f>
        <v>TAK</v>
      </c>
      <c r="J534" s="3">
        <f>IF(I534="TAK",G534*D534,0)</f>
        <v>511419040.00000006</v>
      </c>
      <c r="K534">
        <f>DAY(A534)</f>
        <v>22</v>
      </c>
    </row>
    <row r="535" spans="1:11" x14ac:dyDescent="0.25">
      <c r="A535" s="1">
        <v>42026</v>
      </c>
      <c r="B535" t="s">
        <v>133</v>
      </c>
      <c r="C535" t="s">
        <v>134</v>
      </c>
      <c r="D535" s="2">
        <v>35.6</v>
      </c>
      <c r="E535">
        <v>3197</v>
      </c>
      <c r="F535" s="2">
        <v>114510</v>
      </c>
      <c r="G535">
        <v>9289000</v>
      </c>
      <c r="H535" s="3">
        <f>IF(E535=0,D535,F535/E535)</f>
        <v>35.817954332186424</v>
      </c>
      <c r="I535" t="str">
        <f>IF(G535&gt;0,"TAK","NIE")</f>
        <v>TAK</v>
      </c>
      <c r="J535" s="3">
        <f>IF(I535="TAK",G535*D535,0)</f>
        <v>330688400</v>
      </c>
      <c r="K535">
        <f>DAY(A535)</f>
        <v>22</v>
      </c>
    </row>
    <row r="536" spans="1:11" x14ac:dyDescent="0.25">
      <c r="A536" s="1">
        <v>42026</v>
      </c>
      <c r="B536" t="s">
        <v>135</v>
      </c>
      <c r="C536" t="s">
        <v>136</v>
      </c>
      <c r="D536" s="2">
        <v>1.52</v>
      </c>
      <c r="E536">
        <v>0</v>
      </c>
      <c r="F536" s="2">
        <v>0</v>
      </c>
      <c r="G536">
        <v>5226000</v>
      </c>
      <c r="H536" s="3">
        <f>IF(E536=0,D536,F536/E536)</f>
        <v>1.52</v>
      </c>
      <c r="I536" t="str">
        <f>IF(G536&gt;0,"TAK","NIE")</f>
        <v>TAK</v>
      </c>
      <c r="J536" s="3">
        <f>IF(I536="TAK",G536*D536,0)</f>
        <v>7943520</v>
      </c>
      <c r="K536">
        <f>DAY(A536)</f>
        <v>22</v>
      </c>
    </row>
    <row r="537" spans="1:11" x14ac:dyDescent="0.25">
      <c r="A537" s="1">
        <v>42026</v>
      </c>
      <c r="B537" t="s">
        <v>137</v>
      </c>
      <c r="C537" t="s">
        <v>138</v>
      </c>
      <c r="D537" s="2">
        <v>15.9</v>
      </c>
      <c r="E537">
        <v>99846</v>
      </c>
      <c r="F537" s="2">
        <v>1596910</v>
      </c>
      <c r="G537">
        <v>978000</v>
      </c>
      <c r="H537" s="3">
        <f>IF(E537=0,D537,F537/E537)</f>
        <v>15.993730344730885</v>
      </c>
      <c r="I537" t="str">
        <f>IF(G537&gt;0,"TAK","NIE")</f>
        <v>TAK</v>
      </c>
      <c r="J537" s="3">
        <f>IF(I537="TAK",G537*D537,0)</f>
        <v>15550200</v>
      </c>
      <c r="K537">
        <f>DAY(A537)</f>
        <v>22</v>
      </c>
    </row>
    <row r="538" spans="1:11" x14ac:dyDescent="0.25">
      <c r="A538" s="1">
        <v>42026</v>
      </c>
      <c r="B538" t="s">
        <v>139</v>
      </c>
      <c r="C538" t="s">
        <v>140</v>
      </c>
      <c r="D538" s="2">
        <v>27.7</v>
      </c>
      <c r="E538">
        <v>1056</v>
      </c>
      <c r="F538" s="2">
        <v>28100</v>
      </c>
      <c r="G538">
        <v>2468000</v>
      </c>
      <c r="H538" s="3">
        <f>IF(E538=0,D538,F538/E538)</f>
        <v>26.609848484848484</v>
      </c>
      <c r="I538" t="str">
        <f>IF(G538&gt;0,"TAK","NIE")</f>
        <v>TAK</v>
      </c>
      <c r="J538" s="3">
        <f>IF(I538="TAK",G538*D538,0)</f>
        <v>68363600</v>
      </c>
      <c r="K538">
        <f>DAY(A538)</f>
        <v>22</v>
      </c>
    </row>
    <row r="539" spans="1:11" x14ac:dyDescent="0.25">
      <c r="A539" s="1">
        <v>42026</v>
      </c>
      <c r="B539" t="s">
        <v>141</v>
      </c>
      <c r="C539" t="s">
        <v>142</v>
      </c>
      <c r="D539" s="2">
        <v>150</v>
      </c>
      <c r="E539">
        <v>3992</v>
      </c>
      <c r="F539" s="2">
        <v>601540</v>
      </c>
      <c r="G539">
        <v>10451000</v>
      </c>
      <c r="H539" s="3">
        <f>IF(E539=0,D539,F539/E539)</f>
        <v>150.68637274549098</v>
      </c>
      <c r="I539" t="str">
        <f>IF(G539&gt;0,"TAK","NIE")</f>
        <v>TAK</v>
      </c>
      <c r="J539" s="3">
        <f>IF(I539="TAK",G539*D539,0)</f>
        <v>1567650000</v>
      </c>
      <c r="K539">
        <f>DAY(A539)</f>
        <v>22</v>
      </c>
    </row>
    <row r="540" spans="1:11" x14ac:dyDescent="0.25">
      <c r="A540" s="1">
        <v>42026</v>
      </c>
      <c r="B540" t="s">
        <v>143</v>
      </c>
      <c r="C540" t="s">
        <v>144</v>
      </c>
      <c r="D540" s="2">
        <v>0.06</v>
      </c>
      <c r="E540">
        <v>16100</v>
      </c>
      <c r="F540" s="2">
        <v>970</v>
      </c>
      <c r="G540">
        <v>0</v>
      </c>
      <c r="H540" s="3">
        <f>IF(E540=0,D540,F540/E540)</f>
        <v>6.0248447204968941E-2</v>
      </c>
      <c r="I540" t="str">
        <f>IF(G540&gt;0,"TAK","NIE")</f>
        <v>NIE</v>
      </c>
      <c r="J540" s="3">
        <f>IF(I540="TAK",G540*D540,0)</f>
        <v>0</v>
      </c>
      <c r="K540">
        <f>DAY(A540)</f>
        <v>22</v>
      </c>
    </row>
    <row r="541" spans="1:11" x14ac:dyDescent="0.25">
      <c r="A541" s="1">
        <v>42026</v>
      </c>
      <c r="B541" t="s">
        <v>145</v>
      </c>
      <c r="C541" t="s">
        <v>146</v>
      </c>
      <c r="D541" s="2">
        <v>1.33</v>
      </c>
      <c r="E541">
        <v>1747685</v>
      </c>
      <c r="F541" s="2">
        <v>2300860</v>
      </c>
      <c r="G541">
        <v>6078000</v>
      </c>
      <c r="H541" s="3">
        <f>IF(E541=0,D541,F541/E541)</f>
        <v>1.3165187090350949</v>
      </c>
      <c r="I541" t="str">
        <f>IF(G541&gt;0,"TAK","NIE")</f>
        <v>TAK</v>
      </c>
      <c r="J541" s="3">
        <f>IF(I541="TAK",G541*D541,0)</f>
        <v>8083740</v>
      </c>
      <c r="K541">
        <f>DAY(A541)</f>
        <v>22</v>
      </c>
    </row>
    <row r="542" spans="1:11" x14ac:dyDescent="0.25">
      <c r="A542" s="1">
        <v>42026</v>
      </c>
      <c r="B542" t="s">
        <v>147</v>
      </c>
      <c r="C542" t="s">
        <v>148</v>
      </c>
      <c r="D542" s="2">
        <v>73.36</v>
      </c>
      <c r="E542">
        <v>0</v>
      </c>
      <c r="F542" s="2">
        <v>0</v>
      </c>
      <c r="G542">
        <v>6034000</v>
      </c>
      <c r="H542" s="3">
        <f>IF(E542=0,D542,F542/E542)</f>
        <v>73.36</v>
      </c>
      <c r="I542" t="str">
        <f>IF(G542&gt;0,"TAK","NIE")</f>
        <v>TAK</v>
      </c>
      <c r="J542" s="3">
        <f>IF(I542="TAK",G542*D542,0)</f>
        <v>442654240</v>
      </c>
      <c r="K542">
        <f>DAY(A542)</f>
        <v>22</v>
      </c>
    </row>
    <row r="543" spans="1:11" x14ac:dyDescent="0.25">
      <c r="A543" s="1">
        <v>42026</v>
      </c>
      <c r="B543" t="s">
        <v>149</v>
      </c>
      <c r="C543" t="s">
        <v>150</v>
      </c>
      <c r="D543" s="2">
        <v>1.72</v>
      </c>
      <c r="E543">
        <v>485978</v>
      </c>
      <c r="F543" s="2">
        <v>845850</v>
      </c>
      <c r="G543">
        <v>50108000</v>
      </c>
      <c r="H543" s="3">
        <f>IF(E543=0,D543,F543/E543)</f>
        <v>1.7405108873241175</v>
      </c>
      <c r="I543" t="str">
        <f>IF(G543&gt;0,"TAK","NIE")</f>
        <v>TAK</v>
      </c>
      <c r="J543" s="3">
        <f>IF(I543="TAK",G543*D543,0)</f>
        <v>86185760</v>
      </c>
      <c r="K543">
        <f>DAY(A543)</f>
        <v>22</v>
      </c>
    </row>
    <row r="544" spans="1:11" x14ac:dyDescent="0.25">
      <c r="A544" s="1">
        <v>42026</v>
      </c>
      <c r="B544" t="s">
        <v>151</v>
      </c>
      <c r="C544" t="s">
        <v>152</v>
      </c>
      <c r="D544" s="2">
        <v>332.4</v>
      </c>
      <c r="E544">
        <v>91224</v>
      </c>
      <c r="F544" s="2">
        <v>30594760</v>
      </c>
      <c r="G544">
        <v>28420000</v>
      </c>
      <c r="H544" s="3">
        <f>IF(E544=0,D544,F544/E544)</f>
        <v>335.38060159607119</v>
      </c>
      <c r="I544" t="str">
        <f>IF(G544&gt;0,"TAK","NIE")</f>
        <v>TAK</v>
      </c>
      <c r="J544" s="3">
        <f>IF(I544="TAK",G544*D544,0)</f>
        <v>9446808000</v>
      </c>
      <c r="K544">
        <f>DAY(A544)</f>
        <v>22</v>
      </c>
    </row>
    <row r="545" spans="1:11" x14ac:dyDescent="0.25">
      <c r="A545" s="1">
        <v>42026</v>
      </c>
      <c r="B545" t="s">
        <v>153</v>
      </c>
      <c r="C545" t="s">
        <v>154</v>
      </c>
      <c r="D545" s="2">
        <v>1.06</v>
      </c>
      <c r="E545">
        <v>6</v>
      </c>
      <c r="F545" s="2">
        <v>10</v>
      </c>
      <c r="G545">
        <v>0</v>
      </c>
      <c r="H545" s="3">
        <f>IF(E545=0,D545,F545/E545)</f>
        <v>1.6666666666666667</v>
      </c>
      <c r="I545" t="str">
        <f>IF(G545&gt;0,"TAK","NIE")</f>
        <v>NIE</v>
      </c>
      <c r="J545" s="3">
        <f>IF(I545="TAK",G545*D545,0)</f>
        <v>0</v>
      </c>
      <c r="K545">
        <f>DAY(A545)</f>
        <v>22</v>
      </c>
    </row>
    <row r="546" spans="1:11" x14ac:dyDescent="0.25">
      <c r="A546" s="1">
        <v>42026</v>
      </c>
      <c r="B546" t="s">
        <v>155</v>
      </c>
      <c r="C546" t="s">
        <v>156</v>
      </c>
      <c r="D546" s="2">
        <v>4</v>
      </c>
      <c r="E546">
        <v>400</v>
      </c>
      <c r="F546" s="2">
        <v>1630</v>
      </c>
      <c r="G546">
        <v>4262000</v>
      </c>
      <c r="H546" s="3">
        <f>IF(E546=0,D546,F546/E546)</f>
        <v>4.0750000000000002</v>
      </c>
      <c r="I546" t="str">
        <f>IF(G546&gt;0,"TAK","NIE")</f>
        <v>TAK</v>
      </c>
      <c r="J546" s="3">
        <f>IF(I546="TAK",G546*D546,0)</f>
        <v>17048000</v>
      </c>
      <c r="K546">
        <f>DAY(A546)</f>
        <v>22</v>
      </c>
    </row>
    <row r="547" spans="1:11" x14ac:dyDescent="0.25">
      <c r="A547" s="1">
        <v>42026</v>
      </c>
      <c r="B547" t="s">
        <v>157</v>
      </c>
      <c r="C547" t="s">
        <v>158</v>
      </c>
      <c r="D547" s="2">
        <v>2.5</v>
      </c>
      <c r="E547">
        <v>17875</v>
      </c>
      <c r="F547" s="2">
        <v>44650</v>
      </c>
      <c r="G547">
        <v>14368000</v>
      </c>
      <c r="H547" s="3">
        <f>IF(E547=0,D547,F547/E547)</f>
        <v>2.4979020979020978</v>
      </c>
      <c r="I547" t="str">
        <f>IF(G547&gt;0,"TAK","NIE")</f>
        <v>TAK</v>
      </c>
      <c r="J547" s="3">
        <f>IF(I547="TAK",G547*D547,0)</f>
        <v>35920000</v>
      </c>
      <c r="K547">
        <f>DAY(A547)</f>
        <v>22</v>
      </c>
    </row>
    <row r="548" spans="1:11" x14ac:dyDescent="0.25">
      <c r="A548" s="1">
        <v>42026</v>
      </c>
      <c r="B548" t="s">
        <v>159</v>
      </c>
      <c r="C548" t="s">
        <v>160</v>
      </c>
      <c r="D548" s="2">
        <v>0.43</v>
      </c>
      <c r="E548">
        <v>528</v>
      </c>
      <c r="F548" s="2">
        <v>230</v>
      </c>
      <c r="G548">
        <v>0</v>
      </c>
      <c r="H548" s="3">
        <f>IF(E548=0,D548,F548/E548)</f>
        <v>0.43560606060606061</v>
      </c>
      <c r="I548" t="str">
        <f>IF(G548&gt;0,"TAK","NIE")</f>
        <v>NIE</v>
      </c>
      <c r="J548" s="3">
        <f>IF(I548="TAK",G548*D548,0)</f>
        <v>0</v>
      </c>
      <c r="K548">
        <f>DAY(A548)</f>
        <v>22</v>
      </c>
    </row>
    <row r="549" spans="1:11" x14ac:dyDescent="0.25">
      <c r="A549" s="1">
        <v>42026</v>
      </c>
      <c r="B549" t="s">
        <v>161</v>
      </c>
      <c r="C549" t="s">
        <v>162</v>
      </c>
      <c r="D549" s="2">
        <v>146.1</v>
      </c>
      <c r="E549">
        <v>20588</v>
      </c>
      <c r="F549" s="2">
        <v>3007910</v>
      </c>
      <c r="G549">
        <v>22030000</v>
      </c>
      <c r="H549" s="3">
        <f>IF(E549=0,D549,F549/E549)</f>
        <v>146.10015543034777</v>
      </c>
      <c r="I549" t="str">
        <f>IF(G549&gt;0,"TAK","NIE")</f>
        <v>TAK</v>
      </c>
      <c r="J549" s="3">
        <f>IF(I549="TAK",G549*D549,0)</f>
        <v>3218583000</v>
      </c>
      <c r="K549">
        <f>DAY(A549)</f>
        <v>22</v>
      </c>
    </row>
    <row r="550" spans="1:11" x14ac:dyDescent="0.25">
      <c r="A550" s="1">
        <v>42026</v>
      </c>
      <c r="B550" t="s">
        <v>163</v>
      </c>
      <c r="C550" t="s">
        <v>164</v>
      </c>
      <c r="D550" s="2">
        <v>0.06</v>
      </c>
      <c r="E550">
        <v>9040</v>
      </c>
      <c r="F550" s="2">
        <v>540</v>
      </c>
      <c r="G550">
        <v>0</v>
      </c>
      <c r="H550" s="3">
        <f>IF(E550=0,D550,F550/E550)</f>
        <v>5.9734513274336286E-2</v>
      </c>
      <c r="I550" t="str">
        <f>IF(G550&gt;0,"TAK","NIE")</f>
        <v>NIE</v>
      </c>
      <c r="J550" s="3">
        <f>IF(I550="TAK",G550*D550,0)</f>
        <v>0</v>
      </c>
      <c r="K550">
        <f>DAY(A550)</f>
        <v>22</v>
      </c>
    </row>
    <row r="551" spans="1:11" x14ac:dyDescent="0.25">
      <c r="A551" s="1">
        <v>42026</v>
      </c>
      <c r="B551" t="s">
        <v>165</v>
      </c>
      <c r="C551" t="s">
        <v>166</v>
      </c>
      <c r="D551" s="2">
        <v>16.3</v>
      </c>
      <c r="E551">
        <v>164551</v>
      </c>
      <c r="F551" s="2">
        <v>2683320</v>
      </c>
      <c r="G551">
        <v>60952000</v>
      </c>
      <c r="H551" s="3">
        <f>IF(E551=0,D551,F551/E551)</f>
        <v>16.306920043026174</v>
      </c>
      <c r="I551" t="str">
        <f>IF(G551&gt;0,"TAK","NIE")</f>
        <v>TAK</v>
      </c>
      <c r="J551" s="3">
        <f>IF(I551="TAK",G551*D551,0)</f>
        <v>993517600</v>
      </c>
      <c r="K551">
        <f>DAY(A551)</f>
        <v>22</v>
      </c>
    </row>
    <row r="552" spans="1:11" x14ac:dyDescent="0.25">
      <c r="A552" s="1">
        <v>42026</v>
      </c>
      <c r="B552" t="s">
        <v>167</v>
      </c>
      <c r="C552" t="s">
        <v>168</v>
      </c>
      <c r="D552" s="2">
        <v>17</v>
      </c>
      <c r="E552">
        <v>240</v>
      </c>
      <c r="F552" s="2">
        <v>4140</v>
      </c>
      <c r="G552">
        <v>1050000</v>
      </c>
      <c r="H552" s="3">
        <f>IF(E552=0,D552,F552/E552)</f>
        <v>17.25</v>
      </c>
      <c r="I552" t="str">
        <f>IF(G552&gt;0,"TAK","NIE")</f>
        <v>TAK</v>
      </c>
      <c r="J552" s="3">
        <f>IF(I552="TAK",G552*D552,0)</f>
        <v>17850000</v>
      </c>
      <c r="K552">
        <f>DAY(A552)</f>
        <v>22</v>
      </c>
    </row>
    <row r="553" spans="1:11" x14ac:dyDescent="0.25">
      <c r="A553" s="1">
        <v>42026</v>
      </c>
      <c r="B553" t="s">
        <v>169</v>
      </c>
      <c r="C553" t="s">
        <v>170</v>
      </c>
      <c r="D553" s="2">
        <v>4.75</v>
      </c>
      <c r="E553">
        <v>850</v>
      </c>
      <c r="F553" s="2">
        <v>4050</v>
      </c>
      <c r="G553">
        <v>4916000</v>
      </c>
      <c r="H553" s="3">
        <f>IF(E553=0,D553,F553/E553)</f>
        <v>4.7647058823529411</v>
      </c>
      <c r="I553" t="str">
        <f>IF(G553&gt;0,"TAK","NIE")</f>
        <v>TAK</v>
      </c>
      <c r="J553" s="3">
        <f>IF(I553="TAK",G553*D553,0)</f>
        <v>23351000</v>
      </c>
      <c r="K553">
        <f>DAY(A553)</f>
        <v>22</v>
      </c>
    </row>
    <row r="554" spans="1:11" x14ac:dyDescent="0.25">
      <c r="A554" s="1">
        <v>42026</v>
      </c>
      <c r="B554" t="s">
        <v>171</v>
      </c>
      <c r="C554" t="s">
        <v>172</v>
      </c>
      <c r="D554" s="2">
        <v>88.5</v>
      </c>
      <c r="E554">
        <v>7548</v>
      </c>
      <c r="F554" s="2">
        <v>678370</v>
      </c>
      <c r="G554">
        <v>22240000</v>
      </c>
      <c r="H554" s="3">
        <f>IF(E554=0,D554,F554/E554)</f>
        <v>89.874138844727085</v>
      </c>
      <c r="I554" t="str">
        <f>IF(G554&gt;0,"TAK","NIE")</f>
        <v>TAK</v>
      </c>
      <c r="J554" s="3">
        <f>IF(I554="TAK",G554*D554,0)</f>
        <v>1968240000</v>
      </c>
      <c r="K554">
        <f>DAY(A554)</f>
        <v>22</v>
      </c>
    </row>
    <row r="555" spans="1:11" x14ac:dyDescent="0.25">
      <c r="A555" s="1">
        <v>42026</v>
      </c>
      <c r="B555" t="s">
        <v>173</v>
      </c>
      <c r="C555" t="s">
        <v>174</v>
      </c>
      <c r="D555" s="2">
        <v>1.03</v>
      </c>
      <c r="E555">
        <v>10424</v>
      </c>
      <c r="F555" s="2">
        <v>10710</v>
      </c>
      <c r="G555">
        <v>10109000</v>
      </c>
      <c r="H555" s="3">
        <f>IF(E555=0,D555,F555/E555)</f>
        <v>1.0274366845740599</v>
      </c>
      <c r="I555" t="str">
        <f>IF(G555&gt;0,"TAK","NIE")</f>
        <v>TAK</v>
      </c>
      <c r="J555" s="3">
        <f>IF(I555="TAK",G555*D555,0)</f>
        <v>10412270</v>
      </c>
      <c r="K555">
        <f>DAY(A555)</f>
        <v>22</v>
      </c>
    </row>
    <row r="556" spans="1:11" x14ac:dyDescent="0.25">
      <c r="A556" s="1">
        <v>42026</v>
      </c>
      <c r="B556" t="s">
        <v>175</v>
      </c>
      <c r="C556" t="s">
        <v>176</v>
      </c>
      <c r="D556" s="2">
        <v>47.5</v>
      </c>
      <c r="E556">
        <v>55060</v>
      </c>
      <c r="F556" s="2">
        <v>2587710</v>
      </c>
      <c r="G556">
        <v>25747000</v>
      </c>
      <c r="H556" s="3">
        <f>IF(E556=0,D556,F556/E556)</f>
        <v>46.998002179440611</v>
      </c>
      <c r="I556" t="str">
        <f>IF(G556&gt;0,"TAK","NIE")</f>
        <v>TAK</v>
      </c>
      <c r="J556" s="3">
        <f>IF(I556="TAK",G556*D556,0)</f>
        <v>1222982500</v>
      </c>
      <c r="K556">
        <f>DAY(A556)</f>
        <v>22</v>
      </c>
    </row>
    <row r="557" spans="1:11" x14ac:dyDescent="0.25">
      <c r="A557" s="1">
        <v>42026</v>
      </c>
      <c r="B557" t="s">
        <v>177</v>
      </c>
      <c r="C557" t="s">
        <v>178</v>
      </c>
      <c r="D557" s="2">
        <v>8.19</v>
      </c>
      <c r="E557">
        <v>14877</v>
      </c>
      <c r="F557" s="2">
        <v>121510</v>
      </c>
      <c r="G557">
        <v>7558000</v>
      </c>
      <c r="H557" s="3">
        <f>IF(E557=0,D557,F557/E557)</f>
        <v>8.1676413255360618</v>
      </c>
      <c r="I557" t="str">
        <f>IF(G557&gt;0,"TAK","NIE")</f>
        <v>TAK</v>
      </c>
      <c r="J557" s="3">
        <f>IF(I557="TAK",G557*D557,0)</f>
        <v>61900019.999999993</v>
      </c>
      <c r="K557">
        <f>DAY(A557)</f>
        <v>22</v>
      </c>
    </row>
    <row r="558" spans="1:11" x14ac:dyDescent="0.25">
      <c r="A558" s="1">
        <v>42026</v>
      </c>
      <c r="B558" t="s">
        <v>179</v>
      </c>
      <c r="C558" t="s">
        <v>180</v>
      </c>
      <c r="D558" s="2">
        <v>8.4700000000000006</v>
      </c>
      <c r="E558">
        <v>5030</v>
      </c>
      <c r="F558" s="2">
        <v>41580</v>
      </c>
      <c r="G558">
        <v>3648000</v>
      </c>
      <c r="H558" s="3">
        <f>IF(E558=0,D558,F558/E558)</f>
        <v>8.2664015904572565</v>
      </c>
      <c r="I558" t="str">
        <f>IF(G558&gt;0,"TAK","NIE")</f>
        <v>TAK</v>
      </c>
      <c r="J558" s="3">
        <f>IF(I558="TAK",G558*D558,0)</f>
        <v>30898560.000000004</v>
      </c>
      <c r="K558">
        <f>DAY(A558)</f>
        <v>22</v>
      </c>
    </row>
    <row r="559" spans="1:11" x14ac:dyDescent="0.25">
      <c r="A559" s="1">
        <v>42026</v>
      </c>
      <c r="B559" t="s">
        <v>181</v>
      </c>
      <c r="C559" t="s">
        <v>182</v>
      </c>
      <c r="D559" s="2">
        <v>0.71</v>
      </c>
      <c r="E559">
        <v>10</v>
      </c>
      <c r="F559" s="2">
        <v>10</v>
      </c>
      <c r="G559">
        <v>11252000</v>
      </c>
      <c r="H559" s="3">
        <f>IF(E559=0,D559,F559/E559)</f>
        <v>1</v>
      </c>
      <c r="I559" t="str">
        <f>IF(G559&gt;0,"TAK","NIE")</f>
        <v>TAK</v>
      </c>
      <c r="J559" s="3">
        <f>IF(I559="TAK",G559*D559,0)</f>
        <v>7988920</v>
      </c>
      <c r="K559">
        <f>DAY(A559)</f>
        <v>22</v>
      </c>
    </row>
    <row r="560" spans="1:11" x14ac:dyDescent="0.25">
      <c r="A560" s="1">
        <v>42026</v>
      </c>
      <c r="B560" t="s">
        <v>183</v>
      </c>
      <c r="C560" t="s">
        <v>184</v>
      </c>
      <c r="D560" s="2">
        <v>1.36</v>
      </c>
      <c r="E560">
        <v>7379</v>
      </c>
      <c r="F560" s="2">
        <v>9910</v>
      </c>
      <c r="G560">
        <v>22530000</v>
      </c>
      <c r="H560" s="3">
        <f>IF(E560=0,D560,F560/E560)</f>
        <v>1.3430004065591543</v>
      </c>
      <c r="I560" t="str">
        <f>IF(G560&gt;0,"TAK","NIE")</f>
        <v>TAK</v>
      </c>
      <c r="J560" s="3">
        <f>IF(I560="TAK",G560*D560,0)</f>
        <v>30640800.000000004</v>
      </c>
      <c r="K560">
        <f>DAY(A560)</f>
        <v>22</v>
      </c>
    </row>
    <row r="561" spans="1:11" x14ac:dyDescent="0.25">
      <c r="A561" s="1">
        <v>42026</v>
      </c>
      <c r="B561" t="s">
        <v>185</v>
      </c>
      <c r="C561" t="s">
        <v>186</v>
      </c>
      <c r="D561" s="2">
        <v>3.6</v>
      </c>
      <c r="E561">
        <v>4826</v>
      </c>
      <c r="F561" s="2">
        <v>17190</v>
      </c>
      <c r="G561">
        <v>48753000</v>
      </c>
      <c r="H561" s="3">
        <f>IF(E561=0,D561,F561/E561)</f>
        <v>3.5619560712805636</v>
      </c>
      <c r="I561" t="str">
        <f>IF(G561&gt;0,"TAK","NIE")</f>
        <v>TAK</v>
      </c>
      <c r="J561" s="3">
        <f>IF(I561="TAK",G561*D561,0)</f>
        <v>175510800</v>
      </c>
      <c r="K561">
        <f>DAY(A561)</f>
        <v>22</v>
      </c>
    </row>
    <row r="562" spans="1:11" x14ac:dyDescent="0.25">
      <c r="A562" s="1">
        <v>42026</v>
      </c>
      <c r="B562" t="s">
        <v>187</v>
      </c>
      <c r="C562" t="s">
        <v>188</v>
      </c>
      <c r="D562" s="2">
        <v>105.85</v>
      </c>
      <c r="E562">
        <v>4619</v>
      </c>
      <c r="F562" s="2">
        <v>485220</v>
      </c>
      <c r="G562">
        <v>4610000</v>
      </c>
      <c r="H562" s="3">
        <f>IF(E562=0,D562,F562/E562)</f>
        <v>105.04871184239013</v>
      </c>
      <c r="I562" t="str">
        <f>IF(G562&gt;0,"TAK","NIE")</f>
        <v>TAK</v>
      </c>
      <c r="J562" s="3">
        <f>IF(I562="TAK",G562*D562,0)</f>
        <v>487968500</v>
      </c>
      <c r="K562">
        <f>DAY(A562)</f>
        <v>22</v>
      </c>
    </row>
    <row r="563" spans="1:11" x14ac:dyDescent="0.25">
      <c r="A563" s="1">
        <v>42026</v>
      </c>
      <c r="B563" t="s">
        <v>189</v>
      </c>
      <c r="C563" t="s">
        <v>190</v>
      </c>
      <c r="D563" s="2">
        <v>54.45</v>
      </c>
      <c r="E563">
        <v>514</v>
      </c>
      <c r="F563" s="2">
        <v>27770</v>
      </c>
      <c r="G563">
        <v>4122000</v>
      </c>
      <c r="H563" s="3">
        <f>IF(E563=0,D563,F563/E563)</f>
        <v>54.027237354085607</v>
      </c>
      <c r="I563" t="str">
        <f>IF(G563&gt;0,"TAK","NIE")</f>
        <v>TAK</v>
      </c>
      <c r="J563" s="3">
        <f>IF(I563="TAK",G563*D563,0)</f>
        <v>224442900</v>
      </c>
      <c r="K563">
        <f>DAY(A563)</f>
        <v>22</v>
      </c>
    </row>
    <row r="564" spans="1:11" x14ac:dyDescent="0.25">
      <c r="A564" s="1">
        <v>42026</v>
      </c>
      <c r="B564" t="s">
        <v>191</v>
      </c>
      <c r="C564" t="s">
        <v>192</v>
      </c>
      <c r="D564" s="2">
        <v>20.9</v>
      </c>
      <c r="E564">
        <v>35</v>
      </c>
      <c r="F564" s="2">
        <v>730</v>
      </c>
      <c r="G564">
        <v>1091000</v>
      </c>
      <c r="H564" s="3">
        <f>IF(E564=0,D564,F564/E564)</f>
        <v>20.857142857142858</v>
      </c>
      <c r="I564" t="str">
        <f>IF(G564&gt;0,"TAK","NIE")</f>
        <v>TAK</v>
      </c>
      <c r="J564" s="3">
        <f>IF(I564="TAK",G564*D564,0)</f>
        <v>22801900</v>
      </c>
      <c r="K564">
        <f>DAY(A564)</f>
        <v>22</v>
      </c>
    </row>
    <row r="565" spans="1:11" x14ac:dyDescent="0.25">
      <c r="A565" s="1">
        <v>42026</v>
      </c>
      <c r="B565" t="s">
        <v>193</v>
      </c>
      <c r="C565" t="s">
        <v>194</v>
      </c>
      <c r="D565" s="2">
        <v>3.38</v>
      </c>
      <c r="E565">
        <v>73465</v>
      </c>
      <c r="F565" s="2">
        <v>245170</v>
      </c>
      <c r="G565">
        <v>20455000</v>
      </c>
      <c r="H565" s="3">
        <f>IF(E565=0,D565,F565/E565)</f>
        <v>3.3372354182263662</v>
      </c>
      <c r="I565" t="str">
        <f>IF(G565&gt;0,"TAK","NIE")</f>
        <v>TAK</v>
      </c>
      <c r="J565" s="3">
        <f>IF(I565="TAK",G565*D565,0)</f>
        <v>69137900</v>
      </c>
      <c r="K565">
        <f>DAY(A565)</f>
        <v>22</v>
      </c>
    </row>
    <row r="566" spans="1:11" x14ac:dyDescent="0.25">
      <c r="A566" s="1">
        <v>42026</v>
      </c>
      <c r="B566" t="s">
        <v>195</v>
      </c>
      <c r="C566" t="s">
        <v>196</v>
      </c>
      <c r="D566" s="2">
        <v>4.0999999999999996</v>
      </c>
      <c r="E566">
        <v>2183</v>
      </c>
      <c r="F566" s="2">
        <v>8850</v>
      </c>
      <c r="G566">
        <v>26984000</v>
      </c>
      <c r="H566" s="3">
        <f>IF(E566=0,D566,F566/E566)</f>
        <v>4.0540540540540544</v>
      </c>
      <c r="I566" t="str">
        <f>IF(G566&gt;0,"TAK","NIE")</f>
        <v>TAK</v>
      </c>
      <c r="J566" s="3">
        <f>IF(I566="TAK",G566*D566,0)</f>
        <v>110634399.99999999</v>
      </c>
      <c r="K566">
        <f>DAY(A566)</f>
        <v>22</v>
      </c>
    </row>
    <row r="567" spans="1:11" x14ac:dyDescent="0.25">
      <c r="A567" s="1">
        <v>42026</v>
      </c>
      <c r="B567" t="s">
        <v>197</v>
      </c>
      <c r="C567" t="s">
        <v>198</v>
      </c>
      <c r="D567" s="2">
        <v>4.5999999999999996</v>
      </c>
      <c r="E567">
        <v>50</v>
      </c>
      <c r="F567" s="2">
        <v>230</v>
      </c>
      <c r="G567">
        <v>0</v>
      </c>
      <c r="H567" s="3">
        <f>IF(E567=0,D567,F567/E567)</f>
        <v>4.5999999999999996</v>
      </c>
      <c r="I567" t="str">
        <f>IF(G567&gt;0,"TAK","NIE")</f>
        <v>NIE</v>
      </c>
      <c r="J567" s="3">
        <f>IF(I567="TAK",G567*D567,0)</f>
        <v>0</v>
      </c>
      <c r="K567">
        <f>DAY(A567)</f>
        <v>22</v>
      </c>
    </row>
    <row r="568" spans="1:11" x14ac:dyDescent="0.25">
      <c r="A568" s="1">
        <v>42026</v>
      </c>
      <c r="B568" t="s">
        <v>199</v>
      </c>
      <c r="C568" t="s">
        <v>200</v>
      </c>
      <c r="D568" s="2">
        <v>22.47</v>
      </c>
      <c r="E568">
        <v>343172</v>
      </c>
      <c r="F568" s="2">
        <v>7814590</v>
      </c>
      <c r="G568">
        <v>214367000</v>
      </c>
      <c r="H568" s="3">
        <f>IF(E568=0,D568,F568/E568)</f>
        <v>22.771642208571794</v>
      </c>
      <c r="I568" t="str">
        <f>IF(G568&gt;0,"TAK","NIE")</f>
        <v>TAK</v>
      </c>
      <c r="J568" s="3">
        <f>IF(I568="TAK",G568*D568,0)</f>
        <v>4816826490</v>
      </c>
      <c r="K568">
        <f>DAY(A568)</f>
        <v>22</v>
      </c>
    </row>
    <row r="569" spans="1:11" x14ac:dyDescent="0.25">
      <c r="A569" s="1">
        <v>42026</v>
      </c>
      <c r="B569" t="s">
        <v>201</v>
      </c>
      <c r="C569" t="s">
        <v>202</v>
      </c>
      <c r="D569" s="2">
        <v>2.59</v>
      </c>
      <c r="E569">
        <v>274719</v>
      </c>
      <c r="F569" s="2">
        <v>672790</v>
      </c>
      <c r="G569">
        <v>0</v>
      </c>
      <c r="H569" s="3">
        <f>IF(E569=0,D569,F569/E569)</f>
        <v>2.4490115354234692</v>
      </c>
      <c r="I569" t="str">
        <f>IF(G569&gt;0,"TAK","NIE")</f>
        <v>NIE</v>
      </c>
      <c r="J569" s="3">
        <f>IF(I569="TAK",G569*D569,0)</f>
        <v>0</v>
      </c>
      <c r="K569">
        <f>DAY(A569)</f>
        <v>22</v>
      </c>
    </row>
    <row r="570" spans="1:11" x14ac:dyDescent="0.25">
      <c r="A570" s="1">
        <v>42026</v>
      </c>
      <c r="B570" t="s">
        <v>203</v>
      </c>
      <c r="C570" t="s">
        <v>204</v>
      </c>
      <c r="D570" s="2">
        <v>89.7</v>
      </c>
      <c r="E570">
        <v>2126</v>
      </c>
      <c r="F570" s="2">
        <v>190710</v>
      </c>
      <c r="G570">
        <v>2567000</v>
      </c>
      <c r="H570" s="3">
        <f>IF(E570=0,D570,F570/E570)</f>
        <v>89.703668861712131</v>
      </c>
      <c r="I570" t="str">
        <f>IF(G570&gt;0,"TAK","NIE")</f>
        <v>TAK</v>
      </c>
      <c r="J570" s="3">
        <f>IF(I570="TAK",G570*D570,0)</f>
        <v>230259900</v>
      </c>
      <c r="K570">
        <f>DAY(A570)</f>
        <v>22</v>
      </c>
    </row>
    <row r="571" spans="1:11" x14ac:dyDescent="0.25">
      <c r="A571" s="1">
        <v>42026</v>
      </c>
      <c r="B571" t="s">
        <v>205</v>
      </c>
      <c r="C571" t="s">
        <v>206</v>
      </c>
      <c r="D571" s="2">
        <v>6.26</v>
      </c>
      <c r="E571">
        <v>1698</v>
      </c>
      <c r="F571" s="2">
        <v>10750</v>
      </c>
      <c r="G571">
        <v>8556000</v>
      </c>
      <c r="H571" s="3">
        <f>IF(E571=0,D571,F571/E571)</f>
        <v>6.3309776207302706</v>
      </c>
      <c r="I571" t="str">
        <f>IF(G571&gt;0,"TAK","NIE")</f>
        <v>TAK</v>
      </c>
      <c r="J571" s="3">
        <f>IF(I571="TAK",G571*D571,0)</f>
        <v>53560560</v>
      </c>
      <c r="K571">
        <f>DAY(A571)</f>
        <v>22</v>
      </c>
    </row>
    <row r="572" spans="1:11" x14ac:dyDescent="0.25">
      <c r="A572" s="1">
        <v>42026</v>
      </c>
      <c r="B572" t="s">
        <v>207</v>
      </c>
      <c r="C572" t="s">
        <v>208</v>
      </c>
      <c r="D572" s="2">
        <v>5.0599999999999996</v>
      </c>
      <c r="E572">
        <v>20</v>
      </c>
      <c r="F572" s="2">
        <v>100</v>
      </c>
      <c r="G572">
        <v>2659000</v>
      </c>
      <c r="H572" s="3">
        <f>IF(E572=0,D572,F572/E572)</f>
        <v>5</v>
      </c>
      <c r="I572" t="str">
        <f>IF(G572&gt;0,"TAK","NIE")</f>
        <v>TAK</v>
      </c>
      <c r="J572" s="3">
        <f>IF(I572="TAK",G572*D572,0)</f>
        <v>13454539.999999998</v>
      </c>
      <c r="K572">
        <f>DAY(A572)</f>
        <v>22</v>
      </c>
    </row>
    <row r="573" spans="1:11" x14ac:dyDescent="0.25">
      <c r="A573" s="1">
        <v>42026</v>
      </c>
      <c r="B573" t="s">
        <v>209</v>
      </c>
      <c r="C573" t="s">
        <v>210</v>
      </c>
      <c r="D573" s="2">
        <v>6.28</v>
      </c>
      <c r="E573">
        <v>91</v>
      </c>
      <c r="F573" s="2">
        <v>570</v>
      </c>
      <c r="G573">
        <v>0</v>
      </c>
      <c r="H573" s="3">
        <f>IF(E573=0,D573,F573/E573)</f>
        <v>6.2637362637362637</v>
      </c>
      <c r="I573" t="str">
        <f>IF(G573&gt;0,"TAK","NIE")</f>
        <v>NIE</v>
      </c>
      <c r="J573" s="3">
        <f>IF(I573="TAK",G573*D573,0)</f>
        <v>0</v>
      </c>
      <c r="K573">
        <f>DAY(A573)</f>
        <v>22</v>
      </c>
    </row>
    <row r="574" spans="1:11" x14ac:dyDescent="0.25">
      <c r="A574" s="1">
        <v>42026</v>
      </c>
      <c r="B574" t="s">
        <v>211</v>
      </c>
      <c r="C574" t="s">
        <v>212</v>
      </c>
      <c r="D574" s="2">
        <v>0.72</v>
      </c>
      <c r="E574">
        <v>1564</v>
      </c>
      <c r="F574" s="2">
        <v>1110</v>
      </c>
      <c r="G574">
        <v>8257000</v>
      </c>
      <c r="H574" s="3">
        <f>IF(E574=0,D574,F574/E574)</f>
        <v>0.70971867007672629</v>
      </c>
      <c r="I574" t="str">
        <f>IF(G574&gt;0,"TAK","NIE")</f>
        <v>TAK</v>
      </c>
      <c r="J574" s="3">
        <f>IF(I574="TAK",G574*D574,0)</f>
        <v>5945040</v>
      </c>
      <c r="K574">
        <f>DAY(A574)</f>
        <v>22</v>
      </c>
    </row>
    <row r="575" spans="1:11" x14ac:dyDescent="0.25">
      <c r="A575" s="1">
        <v>42026</v>
      </c>
      <c r="B575" t="s">
        <v>213</v>
      </c>
      <c r="C575" t="s">
        <v>214</v>
      </c>
      <c r="D575" s="2">
        <v>46.65</v>
      </c>
      <c r="E575">
        <v>285</v>
      </c>
      <c r="F575" s="2">
        <v>13470</v>
      </c>
      <c r="G575">
        <v>7229000</v>
      </c>
      <c r="H575" s="3">
        <f>IF(E575=0,D575,F575/E575)</f>
        <v>47.263157894736842</v>
      </c>
      <c r="I575" t="str">
        <f>IF(G575&gt;0,"TAK","NIE")</f>
        <v>TAK</v>
      </c>
      <c r="J575" s="3">
        <f>IF(I575="TAK",G575*D575,0)</f>
        <v>337232850</v>
      </c>
      <c r="K575">
        <f>DAY(A575)</f>
        <v>22</v>
      </c>
    </row>
    <row r="576" spans="1:11" x14ac:dyDescent="0.25">
      <c r="A576" s="1">
        <v>42026</v>
      </c>
      <c r="B576" t="s">
        <v>215</v>
      </c>
      <c r="C576" t="s">
        <v>216</v>
      </c>
      <c r="D576" s="2">
        <v>2.85</v>
      </c>
      <c r="E576">
        <v>697</v>
      </c>
      <c r="F576" s="2">
        <v>1920</v>
      </c>
      <c r="G576">
        <v>0</v>
      </c>
      <c r="H576" s="3">
        <f>IF(E576=0,D576,F576/E576)</f>
        <v>2.7546628407460547</v>
      </c>
      <c r="I576" t="str">
        <f>IF(G576&gt;0,"TAK","NIE")</f>
        <v>NIE</v>
      </c>
      <c r="J576" s="3">
        <f>IF(I576="TAK",G576*D576,0)</f>
        <v>0</v>
      </c>
      <c r="K576">
        <f>DAY(A576)</f>
        <v>22</v>
      </c>
    </row>
    <row r="577" spans="1:11" x14ac:dyDescent="0.25">
      <c r="A577" s="1">
        <v>42026</v>
      </c>
      <c r="B577" t="s">
        <v>217</v>
      </c>
      <c r="C577" t="s">
        <v>218</v>
      </c>
      <c r="D577" s="2">
        <v>0.21</v>
      </c>
      <c r="E577">
        <v>26499</v>
      </c>
      <c r="F577" s="2">
        <v>5560</v>
      </c>
      <c r="G577">
        <v>0</v>
      </c>
      <c r="H577" s="3">
        <f>IF(E577=0,D577,F577/E577)</f>
        <v>0.20981923846182876</v>
      </c>
      <c r="I577" t="str">
        <f>IF(G577&gt;0,"TAK","NIE")</f>
        <v>NIE</v>
      </c>
      <c r="J577" s="3">
        <f>IF(I577="TAK",G577*D577,0)</f>
        <v>0</v>
      </c>
      <c r="K577">
        <f>DAY(A577)</f>
        <v>22</v>
      </c>
    </row>
    <row r="578" spans="1:11" x14ac:dyDescent="0.25">
      <c r="A578" s="1">
        <v>42026</v>
      </c>
      <c r="B578" t="s">
        <v>219</v>
      </c>
      <c r="C578" t="s">
        <v>220</v>
      </c>
      <c r="D578" s="2">
        <v>1.82</v>
      </c>
      <c r="E578">
        <v>0</v>
      </c>
      <c r="F578" s="2">
        <v>0</v>
      </c>
      <c r="G578">
        <v>0</v>
      </c>
      <c r="H578" s="3">
        <f>IF(E578=0,D578,F578/E578)</f>
        <v>1.82</v>
      </c>
      <c r="I578" t="str">
        <f>IF(G578&gt;0,"TAK","NIE")</f>
        <v>NIE</v>
      </c>
      <c r="J578" s="3">
        <f>IF(I578="TAK",G578*D578,0)</f>
        <v>0</v>
      </c>
      <c r="K578">
        <f>DAY(A578)</f>
        <v>22</v>
      </c>
    </row>
    <row r="579" spans="1:11" x14ac:dyDescent="0.25">
      <c r="A579" s="1">
        <v>42026</v>
      </c>
      <c r="B579" t="s">
        <v>221</v>
      </c>
      <c r="C579" t="s">
        <v>222</v>
      </c>
      <c r="D579" s="2">
        <v>3.3</v>
      </c>
      <c r="E579">
        <v>47</v>
      </c>
      <c r="F579" s="2">
        <v>160</v>
      </c>
      <c r="G579">
        <v>3196000</v>
      </c>
      <c r="H579" s="3">
        <f>IF(E579=0,D579,F579/E579)</f>
        <v>3.4042553191489362</v>
      </c>
      <c r="I579" t="str">
        <f>IF(G579&gt;0,"TAK","NIE")</f>
        <v>TAK</v>
      </c>
      <c r="J579" s="3">
        <f>IF(I579="TAK",G579*D579,0)</f>
        <v>10546800</v>
      </c>
      <c r="K579">
        <f>DAY(A579)</f>
        <v>22</v>
      </c>
    </row>
    <row r="580" spans="1:11" x14ac:dyDescent="0.25">
      <c r="A580" s="1">
        <v>42026</v>
      </c>
      <c r="B580" t="s">
        <v>223</v>
      </c>
      <c r="C580" t="s">
        <v>224</v>
      </c>
      <c r="D580" s="2">
        <v>0.28000000000000003</v>
      </c>
      <c r="E580">
        <v>11990</v>
      </c>
      <c r="F580" s="2">
        <v>3360</v>
      </c>
      <c r="G580">
        <v>13003000</v>
      </c>
      <c r="H580" s="3">
        <f>IF(E580=0,D580,F580/E580)</f>
        <v>0.28023352793994993</v>
      </c>
      <c r="I580" t="str">
        <f>IF(G580&gt;0,"TAK","NIE")</f>
        <v>TAK</v>
      </c>
      <c r="J580" s="3">
        <f>IF(I580="TAK",G580*D580,0)</f>
        <v>3640840.0000000005</v>
      </c>
      <c r="K580">
        <f>DAY(A580)</f>
        <v>22</v>
      </c>
    </row>
    <row r="581" spans="1:11" x14ac:dyDescent="0.25">
      <c r="A581" s="1">
        <v>42026</v>
      </c>
      <c r="B581" t="s">
        <v>225</v>
      </c>
      <c r="C581" t="s">
        <v>226</v>
      </c>
      <c r="D581" s="2">
        <v>3.97</v>
      </c>
      <c r="E581">
        <v>22</v>
      </c>
      <c r="F581" s="2">
        <v>90</v>
      </c>
      <c r="G581">
        <v>0</v>
      </c>
      <c r="H581" s="3">
        <f>IF(E581=0,D581,F581/E581)</f>
        <v>4.0909090909090908</v>
      </c>
      <c r="I581" t="str">
        <f>IF(G581&gt;0,"TAK","NIE")</f>
        <v>NIE</v>
      </c>
      <c r="J581" s="3">
        <f>IF(I581="TAK",G581*D581,0)</f>
        <v>0</v>
      </c>
      <c r="K581">
        <f>DAY(A581)</f>
        <v>22</v>
      </c>
    </row>
    <row r="582" spans="1:11" x14ac:dyDescent="0.25">
      <c r="A582" s="1">
        <v>42026</v>
      </c>
      <c r="B582" t="s">
        <v>227</v>
      </c>
      <c r="C582" t="s">
        <v>228</v>
      </c>
      <c r="D582" s="2">
        <v>7.17</v>
      </c>
      <c r="E582">
        <v>2735</v>
      </c>
      <c r="F582" s="2">
        <v>19700</v>
      </c>
      <c r="G582">
        <v>17743000</v>
      </c>
      <c r="H582" s="3">
        <f>IF(E582=0,D582,F582/E582)</f>
        <v>7.2029250457038394</v>
      </c>
      <c r="I582" t="str">
        <f>IF(G582&gt;0,"TAK","NIE")</f>
        <v>TAK</v>
      </c>
      <c r="J582" s="3">
        <f>IF(I582="TAK",G582*D582,0)</f>
        <v>127217310</v>
      </c>
      <c r="K582">
        <f>DAY(A582)</f>
        <v>22</v>
      </c>
    </row>
    <row r="583" spans="1:11" x14ac:dyDescent="0.25">
      <c r="A583" s="1">
        <v>42026</v>
      </c>
      <c r="B583" t="s">
        <v>229</v>
      </c>
      <c r="C583" t="s">
        <v>230</v>
      </c>
      <c r="D583" s="2">
        <v>1.95</v>
      </c>
      <c r="E583">
        <v>130855</v>
      </c>
      <c r="F583" s="2">
        <v>254540</v>
      </c>
      <c r="G583">
        <v>45748000</v>
      </c>
      <c r="H583" s="3">
        <f>IF(E583=0,D583,F583/E583)</f>
        <v>1.9452065263077452</v>
      </c>
      <c r="I583" t="str">
        <f>IF(G583&gt;0,"TAK","NIE")</f>
        <v>TAK</v>
      </c>
      <c r="J583" s="3">
        <f>IF(I583="TAK",G583*D583,0)</f>
        <v>89208600</v>
      </c>
      <c r="K583">
        <f>DAY(A583)</f>
        <v>22</v>
      </c>
    </row>
    <row r="584" spans="1:11" x14ac:dyDescent="0.25">
      <c r="A584" s="1">
        <v>42026</v>
      </c>
      <c r="B584" t="s">
        <v>231</v>
      </c>
      <c r="C584" t="s">
        <v>232</v>
      </c>
      <c r="D584" s="2">
        <v>1.66</v>
      </c>
      <c r="E584">
        <v>0</v>
      </c>
      <c r="F584" s="2">
        <v>0</v>
      </c>
      <c r="G584">
        <v>0</v>
      </c>
      <c r="H584" s="3">
        <f>IF(E584=0,D584,F584/E584)</f>
        <v>1.66</v>
      </c>
      <c r="I584" t="str">
        <f>IF(G584&gt;0,"TAK","NIE")</f>
        <v>NIE</v>
      </c>
      <c r="J584" s="3">
        <f>IF(I584="TAK",G584*D584,0)</f>
        <v>0</v>
      </c>
      <c r="K584">
        <f>DAY(A584)</f>
        <v>22</v>
      </c>
    </row>
    <row r="585" spans="1:11" x14ac:dyDescent="0.25">
      <c r="A585" s="1">
        <v>42026</v>
      </c>
      <c r="B585" t="s">
        <v>233</v>
      </c>
      <c r="C585" t="s">
        <v>234</v>
      </c>
      <c r="D585" s="2">
        <v>6.54</v>
      </c>
      <c r="E585">
        <v>190678</v>
      </c>
      <c r="F585" s="2">
        <v>1247150</v>
      </c>
      <c r="G585">
        <v>223328000</v>
      </c>
      <c r="H585" s="3">
        <f>IF(E585=0,D585,F585/E585)</f>
        <v>6.5406077261141817</v>
      </c>
      <c r="I585" t="str">
        <f>IF(G585&gt;0,"TAK","NIE")</f>
        <v>TAK</v>
      </c>
      <c r="J585" s="3">
        <f>IF(I585="TAK",G585*D585,0)</f>
        <v>1460565120</v>
      </c>
      <c r="K585">
        <f>DAY(A585)</f>
        <v>22</v>
      </c>
    </row>
    <row r="586" spans="1:11" x14ac:dyDescent="0.25">
      <c r="A586" s="1">
        <v>42026</v>
      </c>
      <c r="B586" t="s">
        <v>235</v>
      </c>
      <c r="C586" t="s">
        <v>236</v>
      </c>
      <c r="D586" s="2">
        <v>2.2200000000000002</v>
      </c>
      <c r="E586">
        <v>22</v>
      </c>
      <c r="F586" s="2">
        <v>50</v>
      </c>
      <c r="G586">
        <v>2588000</v>
      </c>
      <c r="H586" s="3">
        <f>IF(E586=0,D586,F586/E586)</f>
        <v>2.2727272727272729</v>
      </c>
      <c r="I586" t="str">
        <f>IF(G586&gt;0,"TAK","NIE")</f>
        <v>TAK</v>
      </c>
      <c r="J586" s="3">
        <f>IF(I586="TAK",G586*D586,0)</f>
        <v>5745360.0000000009</v>
      </c>
      <c r="K586">
        <f>DAY(A586)</f>
        <v>22</v>
      </c>
    </row>
    <row r="587" spans="1:11" x14ac:dyDescent="0.25">
      <c r="A587" s="1">
        <v>42026</v>
      </c>
      <c r="B587" t="s">
        <v>237</v>
      </c>
      <c r="C587" t="s">
        <v>238</v>
      </c>
      <c r="D587" s="2">
        <v>14.7</v>
      </c>
      <c r="E587">
        <v>365</v>
      </c>
      <c r="F587" s="2">
        <v>5680</v>
      </c>
      <c r="G587">
        <v>1039000</v>
      </c>
      <c r="H587" s="3">
        <f>IF(E587=0,D587,F587/E587)</f>
        <v>15.561643835616438</v>
      </c>
      <c r="I587" t="str">
        <f>IF(G587&gt;0,"TAK","NIE")</f>
        <v>TAK</v>
      </c>
      <c r="J587" s="3">
        <f>IF(I587="TAK",G587*D587,0)</f>
        <v>15273300</v>
      </c>
      <c r="K587">
        <f>DAY(A587)</f>
        <v>22</v>
      </c>
    </row>
    <row r="588" spans="1:11" x14ac:dyDescent="0.25">
      <c r="A588" s="1">
        <v>42026</v>
      </c>
      <c r="B588" t="s">
        <v>239</v>
      </c>
      <c r="C588" t="s">
        <v>240</v>
      </c>
      <c r="D588" s="2">
        <v>0.17</v>
      </c>
      <c r="E588">
        <v>4370</v>
      </c>
      <c r="F588" s="2">
        <v>740</v>
      </c>
      <c r="G588">
        <v>0</v>
      </c>
      <c r="H588" s="3">
        <f>IF(E588=0,D588,F588/E588)</f>
        <v>0.16933638443935928</v>
      </c>
      <c r="I588" t="str">
        <f>IF(G588&gt;0,"TAK","NIE")</f>
        <v>NIE</v>
      </c>
      <c r="J588" s="3">
        <f>IF(I588="TAK",G588*D588,0)</f>
        <v>0</v>
      </c>
      <c r="K588">
        <f>DAY(A588)</f>
        <v>22</v>
      </c>
    </row>
    <row r="589" spans="1:11" x14ac:dyDescent="0.25">
      <c r="A589" s="1">
        <v>42026</v>
      </c>
      <c r="B589" t="s">
        <v>241</v>
      </c>
      <c r="C589" t="s">
        <v>242</v>
      </c>
      <c r="D589" s="2">
        <v>0.26</v>
      </c>
      <c r="E589">
        <v>544299</v>
      </c>
      <c r="F589" s="2">
        <v>141520</v>
      </c>
      <c r="G589">
        <v>0</v>
      </c>
      <c r="H589" s="3">
        <f>IF(E589=0,D589,F589/E589)</f>
        <v>0.26000415212961991</v>
      </c>
      <c r="I589" t="str">
        <f>IF(G589&gt;0,"TAK","NIE")</f>
        <v>NIE</v>
      </c>
      <c r="J589" s="3">
        <f>IF(I589="TAK",G589*D589,0)</f>
        <v>0</v>
      </c>
      <c r="K589">
        <f>DAY(A589)</f>
        <v>22</v>
      </c>
    </row>
    <row r="590" spans="1:11" x14ac:dyDescent="0.25">
      <c r="A590" s="1">
        <v>42026</v>
      </c>
      <c r="B590" t="s">
        <v>243</v>
      </c>
      <c r="C590" t="s">
        <v>244</v>
      </c>
      <c r="D590" s="2">
        <v>26.27</v>
      </c>
      <c r="E590">
        <v>142406</v>
      </c>
      <c r="F590" s="2">
        <v>3993110</v>
      </c>
      <c r="G590">
        <v>7837000</v>
      </c>
      <c r="H590" s="3">
        <f>IF(E590=0,D590,F590/E590)</f>
        <v>28.040321334775221</v>
      </c>
      <c r="I590" t="str">
        <f>IF(G590&gt;0,"TAK","NIE")</f>
        <v>TAK</v>
      </c>
      <c r="J590" s="3">
        <f>IF(I590="TAK",G590*D590,0)</f>
        <v>205877990</v>
      </c>
      <c r="K590">
        <f>DAY(A590)</f>
        <v>22</v>
      </c>
    </row>
    <row r="591" spans="1:11" x14ac:dyDescent="0.25">
      <c r="A591" s="1">
        <v>42026</v>
      </c>
      <c r="B591" t="s">
        <v>245</v>
      </c>
      <c r="C591" t="s">
        <v>246</v>
      </c>
      <c r="D591" s="2">
        <v>82</v>
      </c>
      <c r="E591">
        <v>187</v>
      </c>
      <c r="F591" s="2">
        <v>15270</v>
      </c>
      <c r="G591">
        <v>4747000</v>
      </c>
      <c r="H591" s="3">
        <f>IF(E591=0,D591,F591/E591)</f>
        <v>81.657754010695186</v>
      </c>
      <c r="I591" t="str">
        <f>IF(G591&gt;0,"TAK","NIE")</f>
        <v>TAK</v>
      </c>
      <c r="J591" s="3">
        <f>IF(I591="TAK",G591*D591,0)</f>
        <v>389254000</v>
      </c>
      <c r="K591">
        <f>DAY(A591)</f>
        <v>22</v>
      </c>
    </row>
    <row r="592" spans="1:11" x14ac:dyDescent="0.25">
      <c r="A592" s="1">
        <v>42026</v>
      </c>
      <c r="B592" t="s">
        <v>247</v>
      </c>
      <c r="C592" t="s">
        <v>248</v>
      </c>
      <c r="D592" s="2">
        <v>10.7</v>
      </c>
      <c r="E592">
        <v>575</v>
      </c>
      <c r="F592" s="2">
        <v>6150</v>
      </c>
      <c r="G592">
        <v>7051000</v>
      </c>
      <c r="H592" s="3">
        <f>IF(E592=0,D592,F592/E592)</f>
        <v>10.695652173913043</v>
      </c>
      <c r="I592" t="str">
        <f>IF(G592&gt;0,"TAK","NIE")</f>
        <v>TAK</v>
      </c>
      <c r="J592" s="3">
        <f>IF(I592="TAK",G592*D592,0)</f>
        <v>75445700</v>
      </c>
      <c r="K592">
        <f>DAY(A592)</f>
        <v>22</v>
      </c>
    </row>
    <row r="593" spans="1:11" x14ac:dyDescent="0.25">
      <c r="A593" s="1">
        <v>42026</v>
      </c>
      <c r="B593" t="s">
        <v>249</v>
      </c>
      <c r="C593" t="s">
        <v>250</v>
      </c>
      <c r="D593" s="2">
        <v>3.4</v>
      </c>
      <c r="E593">
        <v>90972</v>
      </c>
      <c r="F593" s="2">
        <v>306610</v>
      </c>
      <c r="G593">
        <v>110913000</v>
      </c>
      <c r="H593" s="3">
        <f>IF(E593=0,D593,F593/E593)</f>
        <v>3.3703776986325464</v>
      </c>
      <c r="I593" t="str">
        <f>IF(G593&gt;0,"TAK","NIE")</f>
        <v>TAK</v>
      </c>
      <c r="J593" s="3">
        <f>IF(I593="TAK",G593*D593,0)</f>
        <v>377104200</v>
      </c>
      <c r="K593">
        <f>DAY(A593)</f>
        <v>22</v>
      </c>
    </row>
    <row r="594" spans="1:11" x14ac:dyDescent="0.25">
      <c r="A594" s="1">
        <v>42026</v>
      </c>
      <c r="B594" t="s">
        <v>251</v>
      </c>
      <c r="C594" t="s">
        <v>252</v>
      </c>
      <c r="D594" s="2">
        <v>1.38</v>
      </c>
      <c r="E594">
        <v>10996</v>
      </c>
      <c r="F594" s="2">
        <v>15300</v>
      </c>
      <c r="G594">
        <v>3333000</v>
      </c>
      <c r="H594" s="3">
        <f>IF(E594=0,D594,F594/E594)</f>
        <v>1.391415060021826</v>
      </c>
      <c r="I594" t="str">
        <f>IF(G594&gt;0,"TAK","NIE")</f>
        <v>TAK</v>
      </c>
      <c r="J594" s="3">
        <f>IF(I594="TAK",G594*D594,0)</f>
        <v>4599540</v>
      </c>
      <c r="K594">
        <f>DAY(A594)</f>
        <v>22</v>
      </c>
    </row>
    <row r="595" spans="1:11" x14ac:dyDescent="0.25">
      <c r="A595" s="1">
        <v>42026</v>
      </c>
      <c r="B595" t="s">
        <v>253</v>
      </c>
      <c r="C595" t="s">
        <v>254</v>
      </c>
      <c r="D595" s="2">
        <v>15.3</v>
      </c>
      <c r="E595">
        <v>16599</v>
      </c>
      <c r="F595" s="2">
        <v>249530</v>
      </c>
      <c r="G595">
        <v>2716000</v>
      </c>
      <c r="H595" s="3">
        <f>IF(E595=0,D595,F595/E595)</f>
        <v>15.032833303211037</v>
      </c>
      <c r="I595" t="str">
        <f>IF(G595&gt;0,"TAK","NIE")</f>
        <v>TAK</v>
      </c>
      <c r="J595" s="3">
        <f>IF(I595="TAK",G595*D595,0)</f>
        <v>41554800</v>
      </c>
      <c r="K595">
        <f>DAY(A595)</f>
        <v>22</v>
      </c>
    </row>
    <row r="596" spans="1:11" x14ac:dyDescent="0.25">
      <c r="A596" s="1">
        <v>42026</v>
      </c>
      <c r="B596" t="s">
        <v>255</v>
      </c>
      <c r="C596" t="s">
        <v>256</v>
      </c>
      <c r="D596" s="2">
        <v>13.34</v>
      </c>
      <c r="E596">
        <v>1594</v>
      </c>
      <c r="F596" s="2">
        <v>21120</v>
      </c>
      <c r="G596">
        <v>3579000</v>
      </c>
      <c r="H596" s="3">
        <f>IF(E596=0,D596,F596/E596)</f>
        <v>13.249686323713927</v>
      </c>
      <c r="I596" t="str">
        <f>IF(G596&gt;0,"TAK","NIE")</f>
        <v>TAK</v>
      </c>
      <c r="J596" s="3">
        <f>IF(I596="TAK",G596*D596,0)</f>
        <v>47743860</v>
      </c>
      <c r="K596">
        <f>DAY(A596)</f>
        <v>22</v>
      </c>
    </row>
    <row r="597" spans="1:11" x14ac:dyDescent="0.25">
      <c r="A597" s="1">
        <v>42026</v>
      </c>
      <c r="B597" t="s">
        <v>257</v>
      </c>
      <c r="C597" t="s">
        <v>258</v>
      </c>
      <c r="D597" s="2">
        <v>50.98</v>
      </c>
      <c r="E597">
        <v>27855</v>
      </c>
      <c r="F597" s="2">
        <v>1392850</v>
      </c>
      <c r="G597">
        <v>13044000</v>
      </c>
      <c r="H597" s="3">
        <f>IF(E597=0,D597,F597/E597)</f>
        <v>50.003590019745111</v>
      </c>
      <c r="I597" t="str">
        <f>IF(G597&gt;0,"TAK","NIE")</f>
        <v>TAK</v>
      </c>
      <c r="J597" s="3">
        <f>IF(I597="TAK",G597*D597,0)</f>
        <v>664983120</v>
      </c>
      <c r="K597">
        <f>DAY(A597)</f>
        <v>22</v>
      </c>
    </row>
    <row r="598" spans="1:11" x14ac:dyDescent="0.25">
      <c r="A598" s="1">
        <v>42026</v>
      </c>
      <c r="B598" t="s">
        <v>259</v>
      </c>
      <c r="C598" t="s">
        <v>260</v>
      </c>
      <c r="D598" s="2">
        <v>1.03</v>
      </c>
      <c r="E598">
        <v>27631</v>
      </c>
      <c r="F598" s="2">
        <v>28260</v>
      </c>
      <c r="G598">
        <v>11545000</v>
      </c>
      <c r="H598" s="3">
        <f>IF(E598=0,D598,F598/E598)</f>
        <v>1.0227642864898121</v>
      </c>
      <c r="I598" t="str">
        <f>IF(G598&gt;0,"TAK","NIE")</f>
        <v>TAK</v>
      </c>
      <c r="J598" s="3">
        <f>IF(I598="TAK",G598*D598,0)</f>
        <v>11891350</v>
      </c>
      <c r="K598">
        <f>DAY(A598)</f>
        <v>22</v>
      </c>
    </row>
    <row r="599" spans="1:11" x14ac:dyDescent="0.25">
      <c r="A599" s="1">
        <v>42026</v>
      </c>
      <c r="B599" t="s">
        <v>261</v>
      </c>
      <c r="C599" t="s">
        <v>262</v>
      </c>
      <c r="D599" s="2">
        <v>16.5</v>
      </c>
      <c r="E599">
        <v>370058</v>
      </c>
      <c r="F599" s="2">
        <v>6094640</v>
      </c>
      <c r="G599">
        <v>214078000</v>
      </c>
      <c r="H599" s="3">
        <f>IF(E599=0,D599,F599/E599)</f>
        <v>16.46941830740046</v>
      </c>
      <c r="I599" t="str">
        <f>IF(G599&gt;0,"TAK","NIE")</f>
        <v>TAK</v>
      </c>
      <c r="J599" s="3">
        <f>IF(I599="TAK",G599*D599,0)</f>
        <v>3532287000</v>
      </c>
      <c r="K599">
        <f>DAY(A599)</f>
        <v>22</v>
      </c>
    </row>
    <row r="600" spans="1:11" x14ac:dyDescent="0.25">
      <c r="A600" s="1">
        <v>42026</v>
      </c>
      <c r="B600" t="s">
        <v>263</v>
      </c>
      <c r="C600" t="s">
        <v>264</v>
      </c>
      <c r="D600" s="2">
        <v>11.5</v>
      </c>
      <c r="E600">
        <v>860</v>
      </c>
      <c r="F600" s="2">
        <v>9890</v>
      </c>
      <c r="G600">
        <v>7353000</v>
      </c>
      <c r="H600" s="3">
        <f>IF(E600=0,D600,F600/E600)</f>
        <v>11.5</v>
      </c>
      <c r="I600" t="str">
        <f>IF(G600&gt;0,"TAK","NIE")</f>
        <v>TAK</v>
      </c>
      <c r="J600" s="3">
        <f>IF(I600="TAK",G600*D600,0)</f>
        <v>84559500</v>
      </c>
      <c r="K600">
        <f>DAY(A600)</f>
        <v>22</v>
      </c>
    </row>
    <row r="601" spans="1:11" x14ac:dyDescent="0.25">
      <c r="A601" s="1">
        <v>42026</v>
      </c>
      <c r="B601" t="s">
        <v>265</v>
      </c>
      <c r="C601" t="s">
        <v>266</v>
      </c>
      <c r="D601" s="2">
        <v>22.84</v>
      </c>
      <c r="E601">
        <v>803257</v>
      </c>
      <c r="F601" s="2">
        <v>18269210</v>
      </c>
      <c r="G601">
        <v>200740000</v>
      </c>
      <c r="H601" s="3">
        <f>IF(E601=0,D601,F601/E601)</f>
        <v>22.743916330638886</v>
      </c>
      <c r="I601" t="str">
        <f>IF(G601&gt;0,"TAK","NIE")</f>
        <v>TAK</v>
      </c>
      <c r="J601" s="3">
        <f>IF(I601="TAK",G601*D601,0)</f>
        <v>4584901600</v>
      </c>
      <c r="K601">
        <f>DAY(A601)</f>
        <v>22</v>
      </c>
    </row>
    <row r="602" spans="1:11" x14ac:dyDescent="0.25">
      <c r="A602" s="1">
        <v>42026</v>
      </c>
      <c r="B602" t="s">
        <v>267</v>
      </c>
      <c r="C602" t="s">
        <v>268</v>
      </c>
      <c r="D602" s="2">
        <v>11.44</v>
      </c>
      <c r="E602">
        <v>146</v>
      </c>
      <c r="F602" s="2">
        <v>1540</v>
      </c>
      <c r="G602">
        <v>5047000</v>
      </c>
      <c r="H602" s="3">
        <f>IF(E602=0,D602,F602/E602)</f>
        <v>10.547945205479452</v>
      </c>
      <c r="I602" t="str">
        <f>IF(G602&gt;0,"TAK","NIE")</f>
        <v>TAK</v>
      </c>
      <c r="J602" s="3">
        <f>IF(I602="TAK",G602*D602,0)</f>
        <v>57737680</v>
      </c>
      <c r="K602">
        <f>DAY(A602)</f>
        <v>22</v>
      </c>
    </row>
    <row r="603" spans="1:11" x14ac:dyDescent="0.25">
      <c r="A603" s="1">
        <v>42026</v>
      </c>
      <c r="B603" t="s">
        <v>269</v>
      </c>
      <c r="C603" t="s">
        <v>270</v>
      </c>
      <c r="D603" s="2">
        <v>26.02</v>
      </c>
      <c r="E603">
        <v>13621</v>
      </c>
      <c r="F603" s="2">
        <v>356660</v>
      </c>
      <c r="G603">
        <v>4986000</v>
      </c>
      <c r="H603" s="3">
        <f>IF(E603=0,D603,F603/E603)</f>
        <v>26.184567946553116</v>
      </c>
      <c r="I603" t="str">
        <f>IF(G603&gt;0,"TAK","NIE")</f>
        <v>TAK</v>
      </c>
      <c r="J603" s="3">
        <f>IF(I603="TAK",G603*D603,0)</f>
        <v>129735720</v>
      </c>
      <c r="K603">
        <f>DAY(A603)</f>
        <v>22</v>
      </c>
    </row>
    <row r="604" spans="1:11" x14ac:dyDescent="0.25">
      <c r="A604" s="1">
        <v>42026</v>
      </c>
      <c r="B604" t="s">
        <v>271</v>
      </c>
      <c r="C604" t="s">
        <v>272</v>
      </c>
      <c r="D604" s="2">
        <v>16.27</v>
      </c>
      <c r="E604">
        <v>438</v>
      </c>
      <c r="F604" s="2">
        <v>7200</v>
      </c>
      <c r="G604">
        <v>530000</v>
      </c>
      <c r="H604" s="3">
        <f>IF(E604=0,D604,F604/E604)</f>
        <v>16.438356164383563</v>
      </c>
      <c r="I604" t="str">
        <f>IF(G604&gt;0,"TAK","NIE")</f>
        <v>TAK</v>
      </c>
      <c r="J604" s="3">
        <f>IF(I604="TAK",G604*D604,0)</f>
        <v>8623100</v>
      </c>
      <c r="K604">
        <f>DAY(A604)</f>
        <v>22</v>
      </c>
    </row>
    <row r="605" spans="1:11" x14ac:dyDescent="0.25">
      <c r="A605" s="1">
        <v>42026</v>
      </c>
      <c r="B605" t="s">
        <v>273</v>
      </c>
      <c r="C605" t="s">
        <v>274</v>
      </c>
      <c r="D605" s="2">
        <v>4.13</v>
      </c>
      <c r="E605">
        <v>10859</v>
      </c>
      <c r="F605" s="2">
        <v>44830</v>
      </c>
      <c r="G605">
        <v>24228000</v>
      </c>
      <c r="H605" s="3">
        <f>IF(E605=0,D605,F605/E605)</f>
        <v>4.1283727783405473</v>
      </c>
      <c r="I605" t="str">
        <f>IF(G605&gt;0,"TAK","NIE")</f>
        <v>TAK</v>
      </c>
      <c r="J605" s="3">
        <f>IF(I605="TAK",G605*D605,0)</f>
        <v>100061640</v>
      </c>
      <c r="K605">
        <f>DAY(A605)</f>
        <v>22</v>
      </c>
    </row>
    <row r="606" spans="1:11" x14ac:dyDescent="0.25">
      <c r="A606" s="1">
        <v>42026</v>
      </c>
      <c r="B606" t="s">
        <v>275</v>
      </c>
      <c r="C606" t="s">
        <v>276</v>
      </c>
      <c r="D606" s="2">
        <v>2.41</v>
      </c>
      <c r="E606">
        <v>786</v>
      </c>
      <c r="F606" s="2">
        <v>1830</v>
      </c>
      <c r="G606">
        <v>13646000</v>
      </c>
      <c r="H606" s="3">
        <f>IF(E606=0,D606,F606/E606)</f>
        <v>2.3282442748091605</v>
      </c>
      <c r="I606" t="str">
        <f>IF(G606&gt;0,"TAK","NIE")</f>
        <v>TAK</v>
      </c>
      <c r="J606" s="3">
        <f>IF(I606="TAK",G606*D606,0)</f>
        <v>32886860.000000004</v>
      </c>
      <c r="K606">
        <f>DAY(A606)</f>
        <v>22</v>
      </c>
    </row>
    <row r="607" spans="1:11" x14ac:dyDescent="0.25">
      <c r="A607" s="1">
        <v>42026</v>
      </c>
      <c r="B607" t="s">
        <v>277</v>
      </c>
      <c r="C607" t="s">
        <v>278</v>
      </c>
      <c r="D607" s="2">
        <v>1.69</v>
      </c>
      <c r="E607">
        <v>0</v>
      </c>
      <c r="F607" s="2">
        <v>0</v>
      </c>
      <c r="G607">
        <v>0</v>
      </c>
      <c r="H607" s="3">
        <f>IF(E607=0,D607,F607/E607)</f>
        <v>1.69</v>
      </c>
      <c r="I607" t="str">
        <f>IF(G607&gt;0,"TAK","NIE")</f>
        <v>NIE</v>
      </c>
      <c r="J607" s="3">
        <f>IF(I607="TAK",G607*D607,0)</f>
        <v>0</v>
      </c>
      <c r="K607">
        <f>DAY(A607)</f>
        <v>22</v>
      </c>
    </row>
    <row r="608" spans="1:11" x14ac:dyDescent="0.25">
      <c r="A608" s="1">
        <v>42026</v>
      </c>
      <c r="B608" t="s">
        <v>279</v>
      </c>
      <c r="C608" t="s">
        <v>280</v>
      </c>
      <c r="D608" s="2">
        <v>25.45</v>
      </c>
      <c r="E608">
        <v>848</v>
      </c>
      <c r="F608" s="2">
        <v>21810</v>
      </c>
      <c r="G608">
        <v>2121000</v>
      </c>
      <c r="H608" s="3">
        <f>IF(E608=0,D608,F608/E608)</f>
        <v>25.71933962264151</v>
      </c>
      <c r="I608" t="str">
        <f>IF(G608&gt;0,"TAK","NIE")</f>
        <v>TAK</v>
      </c>
      <c r="J608" s="3">
        <f>IF(I608="TAK",G608*D608,0)</f>
        <v>53979450</v>
      </c>
      <c r="K608">
        <f>DAY(A608)</f>
        <v>22</v>
      </c>
    </row>
    <row r="609" spans="1:11" x14ac:dyDescent="0.25">
      <c r="A609" s="1">
        <v>42026</v>
      </c>
      <c r="B609" t="s">
        <v>281</v>
      </c>
      <c r="C609" t="s">
        <v>282</v>
      </c>
      <c r="D609" s="2">
        <v>0.01</v>
      </c>
      <c r="E609">
        <v>41500</v>
      </c>
      <c r="F609" s="2">
        <v>420</v>
      </c>
      <c r="G609">
        <v>0</v>
      </c>
      <c r="H609" s="3">
        <f>IF(E609=0,D609,F609/E609)</f>
        <v>1.0120481927710843E-2</v>
      </c>
      <c r="I609" t="str">
        <f>IF(G609&gt;0,"TAK","NIE")</f>
        <v>NIE</v>
      </c>
      <c r="J609" s="3">
        <f>IF(I609="TAK",G609*D609,0)</f>
        <v>0</v>
      </c>
      <c r="K609">
        <f>DAY(A609)</f>
        <v>22</v>
      </c>
    </row>
    <row r="610" spans="1:11" x14ac:dyDescent="0.25">
      <c r="A610" s="1">
        <v>42026</v>
      </c>
      <c r="B610" t="s">
        <v>283</v>
      </c>
      <c r="C610" t="s">
        <v>284</v>
      </c>
      <c r="D610" s="2">
        <v>36.22</v>
      </c>
      <c r="E610">
        <v>521114</v>
      </c>
      <c r="F610" s="2">
        <v>18675240</v>
      </c>
      <c r="G610">
        <v>77963000</v>
      </c>
      <c r="H610" s="3">
        <f>IF(E610=0,D610,F610/E610)</f>
        <v>35.837148877213046</v>
      </c>
      <c r="I610" t="str">
        <f>IF(G610&gt;0,"TAK","NIE")</f>
        <v>TAK</v>
      </c>
      <c r="J610" s="3">
        <f>IF(I610="TAK",G610*D610,0)</f>
        <v>2823819860</v>
      </c>
      <c r="K610">
        <f>DAY(A610)</f>
        <v>22</v>
      </c>
    </row>
    <row r="611" spans="1:11" x14ac:dyDescent="0.25">
      <c r="A611" s="1">
        <v>42026</v>
      </c>
      <c r="B611" t="s">
        <v>285</v>
      </c>
      <c r="C611" t="s">
        <v>286</v>
      </c>
      <c r="D611" s="2">
        <v>2.17</v>
      </c>
      <c r="E611">
        <v>0</v>
      </c>
      <c r="F611" s="2">
        <v>0</v>
      </c>
      <c r="G611">
        <v>453000</v>
      </c>
      <c r="H611" s="3">
        <f>IF(E611=0,D611,F611/E611)</f>
        <v>2.17</v>
      </c>
      <c r="I611" t="str">
        <f>IF(G611&gt;0,"TAK","NIE")</f>
        <v>TAK</v>
      </c>
      <c r="J611" s="3">
        <f>IF(I611="TAK",G611*D611,0)</f>
        <v>983010</v>
      </c>
      <c r="K611">
        <f>DAY(A611)</f>
        <v>22</v>
      </c>
    </row>
    <row r="612" spans="1:11" x14ac:dyDescent="0.25">
      <c r="A612" s="1">
        <v>42026</v>
      </c>
      <c r="B612" t="s">
        <v>287</v>
      </c>
      <c r="C612" t="s">
        <v>288</v>
      </c>
      <c r="D612" s="2">
        <v>13.59</v>
      </c>
      <c r="E612">
        <v>4522</v>
      </c>
      <c r="F612" s="2">
        <v>61040</v>
      </c>
      <c r="G612">
        <v>1423000</v>
      </c>
      <c r="H612" s="3">
        <f>IF(E612=0,D612,F612/E612)</f>
        <v>13.4984520123839</v>
      </c>
      <c r="I612" t="str">
        <f>IF(G612&gt;0,"TAK","NIE")</f>
        <v>TAK</v>
      </c>
      <c r="J612" s="3">
        <f>IF(I612="TAK",G612*D612,0)</f>
        <v>19338570</v>
      </c>
      <c r="K612">
        <f>DAY(A612)</f>
        <v>22</v>
      </c>
    </row>
    <row r="613" spans="1:11" x14ac:dyDescent="0.25">
      <c r="A613" s="1">
        <v>42026</v>
      </c>
      <c r="B613" t="s">
        <v>289</v>
      </c>
      <c r="C613" t="s">
        <v>290</v>
      </c>
      <c r="D613" s="2">
        <v>7.14</v>
      </c>
      <c r="E613">
        <v>0</v>
      </c>
      <c r="F613" s="2">
        <v>0</v>
      </c>
      <c r="G613">
        <v>14000</v>
      </c>
      <c r="H613" s="3">
        <f>IF(E613=0,D613,F613/E613)</f>
        <v>7.14</v>
      </c>
      <c r="I613" t="str">
        <f>IF(G613&gt;0,"TAK","NIE")</f>
        <v>TAK</v>
      </c>
      <c r="J613" s="3">
        <f>IF(I613="TAK",G613*D613,0)</f>
        <v>99960</v>
      </c>
      <c r="K613">
        <f>DAY(A613)</f>
        <v>22</v>
      </c>
    </row>
    <row r="614" spans="1:11" x14ac:dyDescent="0.25">
      <c r="A614" s="1">
        <v>42026</v>
      </c>
      <c r="B614" t="s">
        <v>291</v>
      </c>
      <c r="C614" t="s">
        <v>292</v>
      </c>
      <c r="D614" s="2">
        <v>0.44</v>
      </c>
      <c r="E614">
        <v>3359</v>
      </c>
      <c r="F614" s="2">
        <v>1480</v>
      </c>
      <c r="G614">
        <v>0</v>
      </c>
      <c r="H614" s="3">
        <f>IF(E614=0,D614,F614/E614)</f>
        <v>0.44060732360821675</v>
      </c>
      <c r="I614" t="str">
        <f>IF(G614&gt;0,"TAK","NIE")</f>
        <v>NIE</v>
      </c>
      <c r="J614" s="3">
        <f>IF(I614="TAK",G614*D614,0)</f>
        <v>0</v>
      </c>
      <c r="K614">
        <f>DAY(A614)</f>
        <v>22</v>
      </c>
    </row>
    <row r="615" spans="1:11" x14ac:dyDescent="0.25">
      <c r="A615" s="1">
        <v>42026</v>
      </c>
      <c r="B615" t="s">
        <v>293</v>
      </c>
      <c r="C615" t="s">
        <v>294</v>
      </c>
      <c r="D615" s="2">
        <v>3.3</v>
      </c>
      <c r="E615">
        <v>3776</v>
      </c>
      <c r="F615" s="2">
        <v>12400</v>
      </c>
      <c r="G615">
        <v>138273000</v>
      </c>
      <c r="H615" s="3">
        <f>IF(E615=0,D615,F615/E615)</f>
        <v>3.2838983050847457</v>
      </c>
      <c r="I615" t="str">
        <f>IF(G615&gt;0,"TAK","NIE")</f>
        <v>TAK</v>
      </c>
      <c r="J615" s="3">
        <f>IF(I615="TAK",G615*D615,0)</f>
        <v>456300900</v>
      </c>
      <c r="K615">
        <f>DAY(A615)</f>
        <v>22</v>
      </c>
    </row>
    <row r="616" spans="1:11" x14ac:dyDescent="0.25">
      <c r="A616" s="1">
        <v>42026</v>
      </c>
      <c r="B616" t="s">
        <v>295</v>
      </c>
      <c r="C616" t="s">
        <v>296</v>
      </c>
      <c r="D616" s="2">
        <v>50.71</v>
      </c>
      <c r="E616">
        <v>569</v>
      </c>
      <c r="F616" s="2">
        <v>29120</v>
      </c>
      <c r="G616">
        <v>11601000</v>
      </c>
      <c r="H616" s="3">
        <f>IF(E616=0,D616,F616/E616)</f>
        <v>51.177504393673111</v>
      </c>
      <c r="I616" t="str">
        <f>IF(G616&gt;0,"TAK","NIE")</f>
        <v>TAK</v>
      </c>
      <c r="J616" s="3">
        <f>IF(I616="TAK",G616*D616,0)</f>
        <v>588286710</v>
      </c>
      <c r="K616">
        <f>DAY(A616)</f>
        <v>22</v>
      </c>
    </row>
    <row r="617" spans="1:11" x14ac:dyDescent="0.25">
      <c r="A617" s="1">
        <v>42026</v>
      </c>
      <c r="B617" t="s">
        <v>297</v>
      </c>
      <c r="C617" t="s">
        <v>298</v>
      </c>
      <c r="D617" s="2">
        <v>18.489999999999998</v>
      </c>
      <c r="E617">
        <v>303</v>
      </c>
      <c r="F617" s="2">
        <v>5600</v>
      </c>
      <c r="G617">
        <v>1239000</v>
      </c>
      <c r="H617" s="3">
        <f>IF(E617=0,D617,F617/E617)</f>
        <v>18.481848184818482</v>
      </c>
      <c r="I617" t="str">
        <f>IF(G617&gt;0,"TAK","NIE")</f>
        <v>TAK</v>
      </c>
      <c r="J617" s="3">
        <f>IF(I617="TAK",G617*D617,0)</f>
        <v>22909109.999999996</v>
      </c>
      <c r="K617">
        <f>DAY(A617)</f>
        <v>22</v>
      </c>
    </row>
    <row r="618" spans="1:11" x14ac:dyDescent="0.25">
      <c r="A618" s="1">
        <v>42026</v>
      </c>
      <c r="B618" t="s">
        <v>299</v>
      </c>
      <c r="C618" t="s">
        <v>300</v>
      </c>
      <c r="D618" s="2">
        <v>1.48</v>
      </c>
      <c r="E618">
        <v>1000</v>
      </c>
      <c r="F618" s="2">
        <v>1470</v>
      </c>
      <c r="G618">
        <v>0</v>
      </c>
      <c r="H618" s="3">
        <f>IF(E618=0,D618,F618/E618)</f>
        <v>1.47</v>
      </c>
      <c r="I618" t="str">
        <f>IF(G618&gt;0,"TAK","NIE")</f>
        <v>NIE</v>
      </c>
      <c r="J618" s="3">
        <f>IF(I618="TAK",G618*D618,0)</f>
        <v>0</v>
      </c>
      <c r="K618">
        <f>DAY(A618)</f>
        <v>22</v>
      </c>
    </row>
    <row r="619" spans="1:11" x14ac:dyDescent="0.25">
      <c r="A619" s="1">
        <v>42026</v>
      </c>
      <c r="B619" t="s">
        <v>301</v>
      </c>
      <c r="C619" t="s">
        <v>302</v>
      </c>
      <c r="D619" s="2">
        <v>15.7</v>
      </c>
      <c r="E619">
        <v>71</v>
      </c>
      <c r="F619" s="2">
        <v>1130</v>
      </c>
      <c r="G619">
        <v>3144000</v>
      </c>
      <c r="H619" s="3">
        <f>IF(E619=0,D619,F619/E619)</f>
        <v>15.915492957746478</v>
      </c>
      <c r="I619" t="str">
        <f>IF(G619&gt;0,"TAK","NIE")</f>
        <v>TAK</v>
      </c>
      <c r="J619" s="3">
        <f>IF(I619="TAK",G619*D619,0)</f>
        <v>49360800</v>
      </c>
      <c r="K619">
        <f>DAY(A619)</f>
        <v>22</v>
      </c>
    </row>
    <row r="620" spans="1:11" x14ac:dyDescent="0.25">
      <c r="A620" s="1">
        <v>42026</v>
      </c>
      <c r="B620" t="s">
        <v>303</v>
      </c>
      <c r="C620" t="s">
        <v>304</v>
      </c>
      <c r="D620" s="2">
        <v>25.9</v>
      </c>
      <c r="E620">
        <v>3</v>
      </c>
      <c r="F620" s="2">
        <v>80</v>
      </c>
      <c r="G620">
        <v>3305000</v>
      </c>
      <c r="H620" s="3">
        <f>IF(E620=0,D620,F620/E620)</f>
        <v>26.666666666666668</v>
      </c>
      <c r="I620" t="str">
        <f>IF(G620&gt;0,"TAK","NIE")</f>
        <v>TAK</v>
      </c>
      <c r="J620" s="3">
        <f>IF(I620="TAK",G620*D620,0)</f>
        <v>85599500</v>
      </c>
      <c r="K620">
        <f>DAY(A620)</f>
        <v>22</v>
      </c>
    </row>
    <row r="621" spans="1:11" x14ac:dyDescent="0.25">
      <c r="A621" s="1">
        <v>42026</v>
      </c>
      <c r="B621" t="s">
        <v>305</v>
      </c>
      <c r="C621" t="s">
        <v>306</v>
      </c>
      <c r="D621" s="2">
        <v>8.8000000000000007</v>
      </c>
      <c r="E621">
        <v>36885</v>
      </c>
      <c r="F621" s="2">
        <v>324770</v>
      </c>
      <c r="G621">
        <v>17846000</v>
      </c>
      <c r="H621" s="3">
        <f>IF(E621=0,D621,F621/E621)</f>
        <v>8.8049342551172565</v>
      </c>
      <c r="I621" t="str">
        <f>IF(G621&gt;0,"TAK","NIE")</f>
        <v>TAK</v>
      </c>
      <c r="J621" s="3">
        <f>IF(I621="TAK",G621*D621,0)</f>
        <v>157044800</v>
      </c>
      <c r="K621">
        <f>DAY(A621)</f>
        <v>22</v>
      </c>
    </row>
    <row r="622" spans="1:11" x14ac:dyDescent="0.25">
      <c r="A622" s="1">
        <v>42026</v>
      </c>
      <c r="B622" t="s">
        <v>307</v>
      </c>
      <c r="C622" t="s">
        <v>308</v>
      </c>
      <c r="D622" s="2">
        <v>4.55</v>
      </c>
      <c r="E622">
        <v>1184</v>
      </c>
      <c r="F622" s="2">
        <v>5290</v>
      </c>
      <c r="G622">
        <v>4501000</v>
      </c>
      <c r="H622" s="3">
        <f>IF(E622=0,D622,F622/E622)</f>
        <v>4.4679054054054053</v>
      </c>
      <c r="I622" t="str">
        <f>IF(G622&gt;0,"TAK","NIE")</f>
        <v>TAK</v>
      </c>
      <c r="J622" s="3">
        <f>IF(I622="TAK",G622*D622,0)</f>
        <v>20479550</v>
      </c>
      <c r="K622">
        <f>DAY(A622)</f>
        <v>22</v>
      </c>
    </row>
    <row r="623" spans="1:11" x14ac:dyDescent="0.25">
      <c r="A623" s="1">
        <v>42026</v>
      </c>
      <c r="B623" t="s">
        <v>309</v>
      </c>
      <c r="C623" t="s">
        <v>310</v>
      </c>
      <c r="D623" s="2">
        <v>0.93</v>
      </c>
      <c r="E623">
        <v>8501</v>
      </c>
      <c r="F623" s="2">
        <v>7930</v>
      </c>
      <c r="G623">
        <v>11150000</v>
      </c>
      <c r="H623" s="3">
        <f>IF(E623=0,D623,F623/E623)</f>
        <v>0.93283143159628279</v>
      </c>
      <c r="I623" t="str">
        <f>IF(G623&gt;0,"TAK","NIE")</f>
        <v>TAK</v>
      </c>
      <c r="J623" s="3">
        <f>IF(I623="TAK",G623*D623,0)</f>
        <v>10369500</v>
      </c>
      <c r="K623">
        <f>DAY(A623)</f>
        <v>22</v>
      </c>
    </row>
    <row r="624" spans="1:11" x14ac:dyDescent="0.25">
      <c r="A624" s="1">
        <v>42026</v>
      </c>
      <c r="B624" t="s">
        <v>311</v>
      </c>
      <c r="C624" t="s">
        <v>312</v>
      </c>
      <c r="D624" s="2">
        <v>49.5</v>
      </c>
      <c r="E624">
        <v>43812</v>
      </c>
      <c r="F624" s="2">
        <v>2161740</v>
      </c>
      <c r="G624">
        <v>16737000</v>
      </c>
      <c r="H624" s="3">
        <f>IF(E624=0,D624,F624/E624)</f>
        <v>49.341276362640372</v>
      </c>
      <c r="I624" t="str">
        <f>IF(G624&gt;0,"TAK","NIE")</f>
        <v>TAK</v>
      </c>
      <c r="J624" s="3">
        <f>IF(I624="TAK",G624*D624,0)</f>
        <v>828481500</v>
      </c>
      <c r="K624">
        <f>DAY(A624)</f>
        <v>22</v>
      </c>
    </row>
    <row r="625" spans="1:11" x14ac:dyDescent="0.25">
      <c r="A625" s="1">
        <v>42026</v>
      </c>
      <c r="B625" t="s">
        <v>313</v>
      </c>
      <c r="C625" t="s">
        <v>314</v>
      </c>
      <c r="D625" s="2">
        <v>18.73</v>
      </c>
      <c r="E625">
        <v>0</v>
      </c>
      <c r="F625" s="2">
        <v>0</v>
      </c>
      <c r="G625">
        <v>17024000</v>
      </c>
      <c r="H625" s="3">
        <f>IF(E625=0,D625,F625/E625)</f>
        <v>18.73</v>
      </c>
      <c r="I625" t="str">
        <f>IF(G625&gt;0,"TAK","NIE")</f>
        <v>TAK</v>
      </c>
      <c r="J625" s="3">
        <f>IF(I625="TAK",G625*D625,0)</f>
        <v>318859520</v>
      </c>
      <c r="K625">
        <f>DAY(A625)</f>
        <v>22</v>
      </c>
    </row>
    <row r="626" spans="1:11" x14ac:dyDescent="0.25">
      <c r="A626" s="1">
        <v>42026</v>
      </c>
      <c r="B626" t="s">
        <v>315</v>
      </c>
      <c r="C626" t="s">
        <v>316</v>
      </c>
      <c r="D626" s="2">
        <v>0.85</v>
      </c>
      <c r="E626">
        <v>127157</v>
      </c>
      <c r="F626" s="2">
        <v>108740</v>
      </c>
      <c r="G626">
        <v>0</v>
      </c>
      <c r="H626" s="3">
        <f>IF(E626=0,D626,F626/E626)</f>
        <v>0.85516330205965851</v>
      </c>
      <c r="I626" t="str">
        <f>IF(G626&gt;0,"TAK","NIE")</f>
        <v>NIE</v>
      </c>
      <c r="J626" s="3">
        <f>IF(I626="TAK",G626*D626,0)</f>
        <v>0</v>
      </c>
      <c r="K626">
        <f>DAY(A626)</f>
        <v>22</v>
      </c>
    </row>
    <row r="627" spans="1:11" x14ac:dyDescent="0.25">
      <c r="A627" s="1">
        <v>42026</v>
      </c>
      <c r="B627" t="s">
        <v>317</v>
      </c>
      <c r="C627" t="s">
        <v>318</v>
      </c>
      <c r="D627" s="2">
        <v>0.35</v>
      </c>
      <c r="E627">
        <v>1072</v>
      </c>
      <c r="F627" s="2">
        <v>380</v>
      </c>
      <c r="G627">
        <v>0</v>
      </c>
      <c r="H627" s="3">
        <f>IF(E627=0,D627,F627/E627)</f>
        <v>0.35447761194029853</v>
      </c>
      <c r="I627" t="str">
        <f>IF(G627&gt;0,"TAK","NIE")</f>
        <v>NIE</v>
      </c>
      <c r="J627" s="3">
        <f>IF(I627="TAK",G627*D627,0)</f>
        <v>0</v>
      </c>
      <c r="K627">
        <f>DAY(A627)</f>
        <v>22</v>
      </c>
    </row>
    <row r="628" spans="1:11" x14ac:dyDescent="0.25">
      <c r="A628" s="1">
        <v>42026</v>
      </c>
      <c r="B628" t="s">
        <v>319</v>
      </c>
      <c r="C628" t="s">
        <v>320</v>
      </c>
      <c r="D628" s="2">
        <v>2</v>
      </c>
      <c r="E628">
        <v>106503</v>
      </c>
      <c r="F628" s="2">
        <v>212440</v>
      </c>
      <c r="G628">
        <v>293645000</v>
      </c>
      <c r="H628" s="3">
        <f>IF(E628=0,D628,F628/E628)</f>
        <v>1.9946855957109189</v>
      </c>
      <c r="I628" t="str">
        <f>IF(G628&gt;0,"TAK","NIE")</f>
        <v>TAK</v>
      </c>
      <c r="J628" s="3">
        <f>IF(I628="TAK",G628*D628,0)</f>
        <v>587290000</v>
      </c>
      <c r="K628">
        <f>DAY(A628)</f>
        <v>22</v>
      </c>
    </row>
    <row r="629" spans="1:11" x14ac:dyDescent="0.25">
      <c r="A629" s="1">
        <v>42026</v>
      </c>
      <c r="B629" t="s">
        <v>321</v>
      </c>
      <c r="C629" t="s">
        <v>322</v>
      </c>
      <c r="D629" s="2">
        <v>1.81</v>
      </c>
      <c r="E629">
        <v>3554369</v>
      </c>
      <c r="F629" s="2">
        <v>6423540</v>
      </c>
      <c r="G629">
        <v>1095354000</v>
      </c>
      <c r="H629" s="3">
        <f>IF(E629=0,D629,F629/E629)</f>
        <v>1.8072237294439604</v>
      </c>
      <c r="I629" t="str">
        <f>IF(G629&gt;0,"TAK","NIE")</f>
        <v>TAK</v>
      </c>
      <c r="J629" s="3">
        <f>IF(I629="TAK",G629*D629,0)</f>
        <v>1982590740</v>
      </c>
      <c r="K629">
        <f>DAY(A629)</f>
        <v>22</v>
      </c>
    </row>
    <row r="630" spans="1:11" x14ac:dyDescent="0.25">
      <c r="A630" s="1">
        <v>42026</v>
      </c>
      <c r="B630" t="s">
        <v>323</v>
      </c>
      <c r="C630" t="s">
        <v>324</v>
      </c>
      <c r="D630" s="2">
        <v>3.4</v>
      </c>
      <c r="E630">
        <v>48766</v>
      </c>
      <c r="F630" s="2">
        <v>165490</v>
      </c>
      <c r="G630">
        <v>43628000</v>
      </c>
      <c r="H630" s="3">
        <f>IF(E630=0,D630,F630/E630)</f>
        <v>3.3935528852069066</v>
      </c>
      <c r="I630" t="str">
        <f>IF(G630&gt;0,"TAK","NIE")</f>
        <v>TAK</v>
      </c>
      <c r="J630" s="3">
        <f>IF(I630="TAK",G630*D630,0)</f>
        <v>148335200</v>
      </c>
      <c r="K630">
        <f>DAY(A630)</f>
        <v>22</v>
      </c>
    </row>
    <row r="631" spans="1:11" x14ac:dyDescent="0.25">
      <c r="A631" s="1">
        <v>42026</v>
      </c>
      <c r="B631" t="s">
        <v>325</v>
      </c>
      <c r="C631" t="s">
        <v>326</v>
      </c>
      <c r="D631" s="2">
        <v>6.83</v>
      </c>
      <c r="E631">
        <v>2154</v>
      </c>
      <c r="F631" s="2">
        <v>14670</v>
      </c>
      <c r="G631">
        <v>6721000</v>
      </c>
      <c r="H631" s="3">
        <f>IF(E631=0,D631,F631/E631)</f>
        <v>6.8105849582172704</v>
      </c>
      <c r="I631" t="str">
        <f>IF(G631&gt;0,"TAK","NIE")</f>
        <v>TAK</v>
      </c>
      <c r="J631" s="3">
        <f>IF(I631="TAK",G631*D631,0)</f>
        <v>45904430</v>
      </c>
      <c r="K631">
        <f>DAY(A631)</f>
        <v>22</v>
      </c>
    </row>
    <row r="632" spans="1:11" x14ac:dyDescent="0.25">
      <c r="A632" s="1">
        <v>42026</v>
      </c>
      <c r="B632" t="s">
        <v>327</v>
      </c>
      <c r="C632" t="s">
        <v>328</v>
      </c>
      <c r="D632" s="2">
        <v>42.2</v>
      </c>
      <c r="E632">
        <v>638</v>
      </c>
      <c r="F632" s="2">
        <v>26850</v>
      </c>
      <c r="G632">
        <v>20769000</v>
      </c>
      <c r="H632" s="3">
        <f>IF(E632=0,D632,F632/E632)</f>
        <v>42.084639498432601</v>
      </c>
      <c r="I632" t="str">
        <f>IF(G632&gt;0,"TAK","NIE")</f>
        <v>TAK</v>
      </c>
      <c r="J632" s="3">
        <f>IF(I632="TAK",G632*D632,0)</f>
        <v>876451800</v>
      </c>
      <c r="K632">
        <f>DAY(A632)</f>
        <v>22</v>
      </c>
    </row>
    <row r="633" spans="1:11" x14ac:dyDescent="0.25">
      <c r="A633" s="1">
        <v>42026</v>
      </c>
      <c r="B633" t="s">
        <v>329</v>
      </c>
      <c r="C633" t="s">
        <v>330</v>
      </c>
      <c r="D633" s="2">
        <v>24.99</v>
      </c>
      <c r="E633">
        <v>601</v>
      </c>
      <c r="F633" s="2">
        <v>14800</v>
      </c>
      <c r="G633">
        <v>1991000</v>
      </c>
      <c r="H633" s="3">
        <f>IF(E633=0,D633,F633/E633)</f>
        <v>24.625623960066555</v>
      </c>
      <c r="I633" t="str">
        <f>IF(G633&gt;0,"TAK","NIE")</f>
        <v>TAK</v>
      </c>
      <c r="J633" s="3">
        <f>IF(I633="TAK",G633*D633,0)</f>
        <v>49755090</v>
      </c>
      <c r="K633">
        <f>DAY(A633)</f>
        <v>22</v>
      </c>
    </row>
    <row r="634" spans="1:11" x14ac:dyDescent="0.25">
      <c r="A634" s="1">
        <v>42026</v>
      </c>
      <c r="B634" t="s">
        <v>331</v>
      </c>
      <c r="C634" t="s">
        <v>332</v>
      </c>
      <c r="D634" s="2">
        <v>43.4</v>
      </c>
      <c r="E634">
        <v>78340</v>
      </c>
      <c r="F634" s="2">
        <v>3400770</v>
      </c>
      <c r="G634">
        <v>27164000</v>
      </c>
      <c r="H634" s="3">
        <f>IF(E634=0,D634,F634/E634)</f>
        <v>43.410390605054886</v>
      </c>
      <c r="I634" t="str">
        <f>IF(G634&gt;0,"TAK","NIE")</f>
        <v>TAK</v>
      </c>
      <c r="J634" s="3">
        <f>IF(I634="TAK",G634*D634,0)</f>
        <v>1178917600</v>
      </c>
      <c r="K634">
        <f>DAY(A634)</f>
        <v>22</v>
      </c>
    </row>
    <row r="635" spans="1:11" x14ac:dyDescent="0.25">
      <c r="A635" s="1">
        <v>42026</v>
      </c>
      <c r="B635" t="s">
        <v>333</v>
      </c>
      <c r="C635" t="s">
        <v>334</v>
      </c>
      <c r="D635" s="2">
        <v>16.95</v>
      </c>
      <c r="E635">
        <v>65960</v>
      </c>
      <c r="F635" s="2">
        <v>1122120</v>
      </c>
      <c r="G635">
        <v>3502000</v>
      </c>
      <c r="H635" s="3">
        <f>IF(E635=0,D635,F635/E635)</f>
        <v>17.012128562765312</v>
      </c>
      <c r="I635" t="str">
        <f>IF(G635&gt;0,"TAK","NIE")</f>
        <v>TAK</v>
      </c>
      <c r="J635" s="3">
        <f>IF(I635="TAK",G635*D635,0)</f>
        <v>59358900</v>
      </c>
      <c r="K635">
        <f>DAY(A635)</f>
        <v>22</v>
      </c>
    </row>
    <row r="636" spans="1:11" x14ac:dyDescent="0.25">
      <c r="A636" s="1">
        <v>42026</v>
      </c>
      <c r="B636" t="s">
        <v>335</v>
      </c>
      <c r="C636" t="s">
        <v>336</v>
      </c>
      <c r="D636" s="2">
        <v>29.7</v>
      </c>
      <c r="E636">
        <v>2124</v>
      </c>
      <c r="F636" s="2">
        <v>63460</v>
      </c>
      <c r="G636">
        <v>17315000</v>
      </c>
      <c r="H636" s="3">
        <f>IF(E636=0,D636,F636/E636)</f>
        <v>29.87758945386064</v>
      </c>
      <c r="I636" t="str">
        <f>IF(G636&gt;0,"TAK","NIE")</f>
        <v>TAK</v>
      </c>
      <c r="J636" s="3">
        <f>IF(I636="TAK",G636*D636,0)</f>
        <v>514255500</v>
      </c>
      <c r="K636">
        <f>DAY(A636)</f>
        <v>22</v>
      </c>
    </row>
    <row r="637" spans="1:11" x14ac:dyDescent="0.25">
      <c r="A637" s="1">
        <v>42026</v>
      </c>
      <c r="B637" t="s">
        <v>337</v>
      </c>
      <c r="C637" t="s">
        <v>338</v>
      </c>
      <c r="D637" s="2">
        <v>1.51</v>
      </c>
      <c r="E637">
        <v>0</v>
      </c>
      <c r="F637" s="2">
        <v>0</v>
      </c>
      <c r="G637">
        <v>0</v>
      </c>
      <c r="H637" s="3">
        <f>IF(E637=0,D637,F637/E637)</f>
        <v>1.51</v>
      </c>
      <c r="I637" t="str">
        <f>IF(G637&gt;0,"TAK","NIE")</f>
        <v>NIE</v>
      </c>
      <c r="J637" s="3">
        <f>IF(I637="TAK",G637*D637,0)</f>
        <v>0</v>
      </c>
      <c r="K637">
        <f>DAY(A637)</f>
        <v>22</v>
      </c>
    </row>
    <row r="638" spans="1:11" x14ac:dyDescent="0.25">
      <c r="A638" s="1">
        <v>42026</v>
      </c>
      <c r="B638" t="s">
        <v>339</v>
      </c>
      <c r="C638" t="s">
        <v>340</v>
      </c>
      <c r="D638" s="2">
        <v>11.49</v>
      </c>
      <c r="E638">
        <v>263769</v>
      </c>
      <c r="F638" s="2">
        <v>2811530</v>
      </c>
      <c r="G638">
        <v>3233000</v>
      </c>
      <c r="H638" s="3">
        <f>IF(E638=0,D638,F638/E638)</f>
        <v>10.659061527321255</v>
      </c>
      <c r="I638" t="str">
        <f>IF(G638&gt;0,"TAK","NIE")</f>
        <v>TAK</v>
      </c>
      <c r="J638" s="3">
        <f>IF(I638="TAK",G638*D638,0)</f>
        <v>37147170</v>
      </c>
      <c r="K638">
        <f>DAY(A638)</f>
        <v>22</v>
      </c>
    </row>
    <row r="639" spans="1:11" x14ac:dyDescent="0.25">
      <c r="A639" s="1">
        <v>42026</v>
      </c>
      <c r="B639" t="s">
        <v>341</v>
      </c>
      <c r="C639" t="s">
        <v>342</v>
      </c>
      <c r="D639" s="2">
        <v>71</v>
      </c>
      <c r="E639">
        <v>16310</v>
      </c>
      <c r="F639" s="2">
        <v>1156910</v>
      </c>
      <c r="G639">
        <v>40919000</v>
      </c>
      <c r="H639" s="3">
        <f>IF(E639=0,D639,F639/E639)</f>
        <v>70.932556713672597</v>
      </c>
      <c r="I639" t="str">
        <f>IF(G639&gt;0,"TAK","NIE")</f>
        <v>TAK</v>
      </c>
      <c r="J639" s="3">
        <f>IF(I639="TAK",G639*D639,0)</f>
        <v>2905249000</v>
      </c>
      <c r="K639">
        <f>DAY(A639)</f>
        <v>22</v>
      </c>
    </row>
    <row r="640" spans="1:11" x14ac:dyDescent="0.25">
      <c r="A640" s="1">
        <v>42026</v>
      </c>
      <c r="B640" t="s">
        <v>343</v>
      </c>
      <c r="C640" t="s">
        <v>344</v>
      </c>
      <c r="D640" s="2">
        <v>4.95</v>
      </c>
      <c r="E640">
        <v>609449</v>
      </c>
      <c r="F640" s="2">
        <v>2992240</v>
      </c>
      <c r="G640">
        <v>245350000</v>
      </c>
      <c r="H640" s="3">
        <f>IF(E640=0,D640,F640/E640)</f>
        <v>4.9097463446490188</v>
      </c>
      <c r="I640" t="str">
        <f>IF(G640&gt;0,"TAK","NIE")</f>
        <v>TAK</v>
      </c>
      <c r="J640" s="3">
        <f>IF(I640="TAK",G640*D640,0)</f>
        <v>1214482500</v>
      </c>
      <c r="K640">
        <f>DAY(A640)</f>
        <v>22</v>
      </c>
    </row>
    <row r="641" spans="1:11" x14ac:dyDescent="0.25">
      <c r="A641" s="1">
        <v>42026</v>
      </c>
      <c r="B641" t="s">
        <v>345</v>
      </c>
      <c r="C641" t="s">
        <v>346</v>
      </c>
      <c r="D641" s="2">
        <v>106.65</v>
      </c>
      <c r="E641">
        <v>76303</v>
      </c>
      <c r="F641" s="2">
        <v>8014240</v>
      </c>
      <c r="G641">
        <v>30584000</v>
      </c>
      <c r="H641" s="3">
        <f>IF(E641=0,D641,F641/E641)</f>
        <v>105.03178118815774</v>
      </c>
      <c r="I641" t="str">
        <f>IF(G641&gt;0,"TAK","NIE")</f>
        <v>TAK</v>
      </c>
      <c r="J641" s="3">
        <f>IF(I641="TAK",G641*D641,0)</f>
        <v>3261783600</v>
      </c>
      <c r="K641">
        <f>DAY(A641)</f>
        <v>22</v>
      </c>
    </row>
    <row r="642" spans="1:11" x14ac:dyDescent="0.25">
      <c r="A642" s="1">
        <v>42026</v>
      </c>
      <c r="B642" t="s">
        <v>347</v>
      </c>
      <c r="C642" t="s">
        <v>348</v>
      </c>
      <c r="D642" s="2">
        <v>3.3</v>
      </c>
      <c r="E642">
        <v>847</v>
      </c>
      <c r="F642" s="2">
        <v>2800</v>
      </c>
      <c r="G642">
        <v>25500000</v>
      </c>
      <c r="H642" s="3">
        <f>IF(E642=0,D642,F642/E642)</f>
        <v>3.3057851239669422</v>
      </c>
      <c r="I642" t="str">
        <f>IF(G642&gt;0,"TAK","NIE")</f>
        <v>TAK</v>
      </c>
      <c r="J642" s="3">
        <f>IF(I642="TAK",G642*D642,0)</f>
        <v>84150000</v>
      </c>
      <c r="K642">
        <f>DAY(A642)</f>
        <v>22</v>
      </c>
    </row>
    <row r="643" spans="1:11" x14ac:dyDescent="0.25">
      <c r="A643" s="1">
        <v>42026</v>
      </c>
      <c r="B643" t="s">
        <v>349</v>
      </c>
      <c r="C643" t="s">
        <v>350</v>
      </c>
      <c r="D643" s="2">
        <v>1.89</v>
      </c>
      <c r="E643">
        <v>800156</v>
      </c>
      <c r="F643" s="2">
        <v>1509490</v>
      </c>
      <c r="G643">
        <v>70928000</v>
      </c>
      <c r="H643" s="3">
        <f>IF(E643=0,D643,F643/E643)</f>
        <v>1.8864946335464585</v>
      </c>
      <c r="I643" t="str">
        <f>IF(G643&gt;0,"TAK","NIE")</f>
        <v>TAK</v>
      </c>
      <c r="J643" s="3">
        <f>IF(I643="TAK",G643*D643,0)</f>
        <v>134053920</v>
      </c>
      <c r="K643">
        <f>DAY(A643)</f>
        <v>22</v>
      </c>
    </row>
    <row r="644" spans="1:11" x14ac:dyDescent="0.25">
      <c r="A644" s="1">
        <v>42026</v>
      </c>
      <c r="B644" t="s">
        <v>351</v>
      </c>
      <c r="C644" t="s">
        <v>352</v>
      </c>
      <c r="D644" s="2">
        <v>5.03</v>
      </c>
      <c r="E644">
        <v>105</v>
      </c>
      <c r="F644" s="2">
        <v>530</v>
      </c>
      <c r="G644">
        <v>1143000</v>
      </c>
      <c r="H644" s="3">
        <f>IF(E644=0,D644,F644/E644)</f>
        <v>5.0476190476190474</v>
      </c>
      <c r="I644" t="str">
        <f>IF(G644&gt;0,"TAK","NIE")</f>
        <v>TAK</v>
      </c>
      <c r="J644" s="3">
        <f>IF(I644="TAK",G644*D644,0)</f>
        <v>5749290</v>
      </c>
      <c r="K644">
        <f>DAY(A644)</f>
        <v>22</v>
      </c>
    </row>
    <row r="645" spans="1:11" x14ac:dyDescent="0.25">
      <c r="A645" s="1">
        <v>42026</v>
      </c>
      <c r="B645" t="s">
        <v>353</v>
      </c>
      <c r="C645" t="s">
        <v>354</v>
      </c>
      <c r="D645" s="2">
        <v>3.29</v>
      </c>
      <c r="E645">
        <v>153454</v>
      </c>
      <c r="F645" s="2">
        <v>502560</v>
      </c>
      <c r="G645">
        <v>36119000</v>
      </c>
      <c r="H645" s="3">
        <f>IF(E645=0,D645,F645/E645)</f>
        <v>3.2749879442699439</v>
      </c>
      <c r="I645" t="str">
        <f>IF(G645&gt;0,"TAK","NIE")</f>
        <v>TAK</v>
      </c>
      <c r="J645" s="3">
        <f>IF(I645="TAK",G645*D645,0)</f>
        <v>118831510</v>
      </c>
      <c r="K645">
        <f>DAY(A645)</f>
        <v>22</v>
      </c>
    </row>
    <row r="646" spans="1:11" x14ac:dyDescent="0.25">
      <c r="A646" s="1">
        <v>42026</v>
      </c>
      <c r="B646" t="s">
        <v>355</v>
      </c>
      <c r="C646" t="s">
        <v>356</v>
      </c>
      <c r="D646" s="2">
        <v>5.14</v>
      </c>
      <c r="E646">
        <v>10</v>
      </c>
      <c r="F646" s="2">
        <v>50</v>
      </c>
      <c r="G646">
        <v>4199000</v>
      </c>
      <c r="H646" s="3">
        <f>IF(E646=0,D646,F646/E646)</f>
        <v>5</v>
      </c>
      <c r="I646" t="str">
        <f>IF(G646&gt;0,"TAK","NIE")</f>
        <v>TAK</v>
      </c>
      <c r="J646" s="3">
        <f>IF(I646="TAK",G646*D646,0)</f>
        <v>21582860</v>
      </c>
      <c r="K646">
        <f>DAY(A646)</f>
        <v>22</v>
      </c>
    </row>
    <row r="647" spans="1:11" x14ac:dyDescent="0.25">
      <c r="A647" s="1">
        <v>42026</v>
      </c>
      <c r="B647" t="s">
        <v>357</v>
      </c>
      <c r="C647" t="s">
        <v>358</v>
      </c>
      <c r="D647" s="2">
        <v>31.28</v>
      </c>
      <c r="E647">
        <v>3679</v>
      </c>
      <c r="F647" s="2">
        <v>113760</v>
      </c>
      <c r="G647">
        <v>1839000</v>
      </c>
      <c r="H647" s="3">
        <f>IF(E647=0,D647,F647/E647)</f>
        <v>30.921446045120955</v>
      </c>
      <c r="I647" t="str">
        <f>IF(G647&gt;0,"TAK","NIE")</f>
        <v>TAK</v>
      </c>
      <c r="J647" s="3">
        <f>IF(I647="TAK",G647*D647,0)</f>
        <v>57523920</v>
      </c>
      <c r="K647">
        <f>DAY(A647)</f>
        <v>22</v>
      </c>
    </row>
    <row r="648" spans="1:11" x14ac:dyDescent="0.25">
      <c r="A648" s="1">
        <v>42026</v>
      </c>
      <c r="B648" t="s">
        <v>359</v>
      </c>
      <c r="C648" t="s">
        <v>360</v>
      </c>
      <c r="D648" s="2">
        <v>3.07</v>
      </c>
      <c r="E648">
        <v>8103</v>
      </c>
      <c r="F648" s="2">
        <v>24550</v>
      </c>
      <c r="G648">
        <v>7831000</v>
      </c>
      <c r="H648" s="3">
        <f>IF(E648=0,D648,F648/E648)</f>
        <v>3.0297420708379614</v>
      </c>
      <c r="I648" t="str">
        <f>IF(G648&gt;0,"TAK","NIE")</f>
        <v>TAK</v>
      </c>
      <c r="J648" s="3">
        <f>IF(I648="TAK",G648*D648,0)</f>
        <v>24041170</v>
      </c>
      <c r="K648">
        <f>DAY(A648)</f>
        <v>22</v>
      </c>
    </row>
    <row r="649" spans="1:11" x14ac:dyDescent="0.25">
      <c r="A649" s="1">
        <v>42026</v>
      </c>
      <c r="B649" t="s">
        <v>361</v>
      </c>
      <c r="C649" t="s">
        <v>362</v>
      </c>
      <c r="D649" s="2">
        <v>0.02</v>
      </c>
      <c r="E649">
        <v>100000</v>
      </c>
      <c r="F649" s="2">
        <v>2000</v>
      </c>
      <c r="G649">
        <v>0</v>
      </c>
      <c r="H649" s="3">
        <f>IF(E649=0,D649,F649/E649)</f>
        <v>0.02</v>
      </c>
      <c r="I649" t="str">
        <f>IF(G649&gt;0,"TAK","NIE")</f>
        <v>NIE</v>
      </c>
      <c r="J649" s="3">
        <f>IF(I649="TAK",G649*D649,0)</f>
        <v>0</v>
      </c>
      <c r="K649">
        <f>DAY(A649)</f>
        <v>22</v>
      </c>
    </row>
    <row r="650" spans="1:11" x14ac:dyDescent="0.25">
      <c r="A650" s="1">
        <v>42026</v>
      </c>
      <c r="B650" t="s">
        <v>363</v>
      </c>
      <c r="C650" t="s">
        <v>364</v>
      </c>
      <c r="D650" s="2">
        <v>0.11</v>
      </c>
      <c r="E650">
        <v>146389</v>
      </c>
      <c r="F650" s="2">
        <v>16100</v>
      </c>
      <c r="G650">
        <v>0</v>
      </c>
      <c r="H650" s="3">
        <f>IF(E650=0,D650,F650/E650)</f>
        <v>0.10998094119093647</v>
      </c>
      <c r="I650" t="str">
        <f>IF(G650&gt;0,"TAK","NIE")</f>
        <v>NIE</v>
      </c>
      <c r="J650" s="3">
        <f>IF(I650="TAK",G650*D650,0)</f>
        <v>0</v>
      </c>
      <c r="K650">
        <f>DAY(A650)</f>
        <v>22</v>
      </c>
    </row>
    <row r="651" spans="1:11" x14ac:dyDescent="0.25">
      <c r="A651" s="1">
        <v>42026</v>
      </c>
      <c r="B651" t="s">
        <v>365</v>
      </c>
      <c r="C651" t="s">
        <v>366</v>
      </c>
      <c r="D651" s="2">
        <v>1.1000000000000001</v>
      </c>
      <c r="E651">
        <v>3744</v>
      </c>
      <c r="F651" s="2">
        <v>4030</v>
      </c>
      <c r="G651">
        <v>4084000</v>
      </c>
      <c r="H651" s="3">
        <f>IF(E651=0,D651,F651/E651)</f>
        <v>1.0763888888888888</v>
      </c>
      <c r="I651" t="str">
        <f>IF(G651&gt;0,"TAK","NIE")</f>
        <v>TAK</v>
      </c>
      <c r="J651" s="3">
        <f>IF(I651="TAK",G651*D651,0)</f>
        <v>4492400</v>
      </c>
      <c r="K651">
        <f>DAY(A651)</f>
        <v>22</v>
      </c>
    </row>
    <row r="652" spans="1:11" x14ac:dyDescent="0.25">
      <c r="A652" s="1">
        <v>42026</v>
      </c>
      <c r="B652" t="s">
        <v>367</v>
      </c>
      <c r="C652" t="s">
        <v>368</v>
      </c>
      <c r="D652" s="2">
        <v>0.98</v>
      </c>
      <c r="E652">
        <v>23255</v>
      </c>
      <c r="F652" s="2">
        <v>22980</v>
      </c>
      <c r="G652">
        <v>5438000</v>
      </c>
      <c r="H652" s="3">
        <f>IF(E652=0,D652,F652/E652)</f>
        <v>0.9881745861105139</v>
      </c>
      <c r="I652" t="str">
        <f>IF(G652&gt;0,"TAK","NIE")</f>
        <v>TAK</v>
      </c>
      <c r="J652" s="3">
        <f>IF(I652="TAK",G652*D652,0)</f>
        <v>5329240</v>
      </c>
      <c r="K652">
        <f>DAY(A652)</f>
        <v>22</v>
      </c>
    </row>
    <row r="653" spans="1:11" x14ac:dyDescent="0.25">
      <c r="A653" s="1">
        <v>42026</v>
      </c>
      <c r="B653" t="s">
        <v>369</v>
      </c>
      <c r="C653" t="s">
        <v>370</v>
      </c>
      <c r="D653" s="2">
        <v>9</v>
      </c>
      <c r="E653">
        <v>590</v>
      </c>
      <c r="F653" s="2">
        <v>5280</v>
      </c>
      <c r="G653">
        <v>15129000</v>
      </c>
      <c r="H653" s="3">
        <f>IF(E653=0,D653,F653/E653)</f>
        <v>8.9491525423728806</v>
      </c>
      <c r="I653" t="str">
        <f>IF(G653&gt;0,"TAK","NIE")</f>
        <v>TAK</v>
      </c>
      <c r="J653" s="3">
        <f>IF(I653="TAK",G653*D653,0)</f>
        <v>136161000</v>
      </c>
      <c r="K653">
        <f>DAY(A653)</f>
        <v>22</v>
      </c>
    </row>
    <row r="654" spans="1:11" x14ac:dyDescent="0.25">
      <c r="A654" s="1">
        <v>42026</v>
      </c>
      <c r="B654" t="s">
        <v>371</v>
      </c>
      <c r="C654" t="s">
        <v>372</v>
      </c>
      <c r="D654" s="2">
        <v>5.8</v>
      </c>
      <c r="E654">
        <v>2625</v>
      </c>
      <c r="F654" s="2">
        <v>15380</v>
      </c>
      <c r="G654">
        <v>9809000</v>
      </c>
      <c r="H654" s="3">
        <f>IF(E654=0,D654,F654/E654)</f>
        <v>5.8590476190476188</v>
      </c>
      <c r="I654" t="str">
        <f>IF(G654&gt;0,"TAK","NIE")</f>
        <v>TAK</v>
      </c>
      <c r="J654" s="3">
        <f>IF(I654="TAK",G654*D654,0)</f>
        <v>56892200</v>
      </c>
      <c r="K654">
        <f>DAY(A654)</f>
        <v>22</v>
      </c>
    </row>
    <row r="655" spans="1:11" x14ac:dyDescent="0.25">
      <c r="A655" s="1">
        <v>42026</v>
      </c>
      <c r="B655" t="s">
        <v>373</v>
      </c>
      <c r="C655" t="s">
        <v>374</v>
      </c>
      <c r="D655" s="2">
        <v>2.2000000000000002</v>
      </c>
      <c r="E655">
        <v>5702</v>
      </c>
      <c r="F655" s="2">
        <v>12480</v>
      </c>
      <c r="G655">
        <v>11568000</v>
      </c>
      <c r="H655" s="3">
        <f>IF(E655=0,D655,F655/E655)</f>
        <v>2.1887057172921782</v>
      </c>
      <c r="I655" t="str">
        <f>IF(G655&gt;0,"TAK","NIE")</f>
        <v>TAK</v>
      </c>
      <c r="J655" s="3">
        <f>IF(I655="TAK",G655*D655,0)</f>
        <v>25449600.000000004</v>
      </c>
      <c r="K655">
        <f>DAY(A655)</f>
        <v>22</v>
      </c>
    </row>
    <row r="656" spans="1:11" x14ac:dyDescent="0.25">
      <c r="A656" s="1">
        <v>42026</v>
      </c>
      <c r="B656" t="s">
        <v>375</v>
      </c>
      <c r="C656" t="s">
        <v>376</v>
      </c>
      <c r="D656" s="2">
        <v>29.9</v>
      </c>
      <c r="E656">
        <v>2</v>
      </c>
      <c r="F656" s="2">
        <v>60</v>
      </c>
      <c r="G656">
        <v>4187000</v>
      </c>
      <c r="H656" s="3">
        <f>IF(E656=0,D656,F656/E656)</f>
        <v>30</v>
      </c>
      <c r="I656" t="str">
        <f>IF(G656&gt;0,"TAK","NIE")</f>
        <v>TAK</v>
      </c>
      <c r="J656" s="3">
        <f>IF(I656="TAK",G656*D656,0)</f>
        <v>125191300</v>
      </c>
      <c r="K656">
        <f>DAY(A656)</f>
        <v>22</v>
      </c>
    </row>
    <row r="657" spans="1:11" x14ac:dyDescent="0.25">
      <c r="A657" s="1">
        <v>42026</v>
      </c>
      <c r="B657" t="s">
        <v>377</v>
      </c>
      <c r="C657" t="s">
        <v>378</v>
      </c>
      <c r="D657" s="2">
        <v>1.54</v>
      </c>
      <c r="E657">
        <v>6126</v>
      </c>
      <c r="F657" s="2">
        <v>9560</v>
      </c>
      <c r="G657">
        <v>3715000</v>
      </c>
      <c r="H657" s="3">
        <f>IF(E657=0,D657,F657/E657)</f>
        <v>1.5605615409729023</v>
      </c>
      <c r="I657" t="str">
        <f>IF(G657&gt;0,"TAK","NIE")</f>
        <v>TAK</v>
      </c>
      <c r="J657" s="3">
        <f>IF(I657="TAK",G657*D657,0)</f>
        <v>5721100</v>
      </c>
      <c r="K657">
        <f>DAY(A657)</f>
        <v>22</v>
      </c>
    </row>
    <row r="658" spans="1:11" x14ac:dyDescent="0.25">
      <c r="A658" s="1">
        <v>42026</v>
      </c>
      <c r="B658" t="s">
        <v>379</v>
      </c>
      <c r="C658" t="s">
        <v>380</v>
      </c>
      <c r="D658" s="2">
        <v>2.61</v>
      </c>
      <c r="E658">
        <v>12326</v>
      </c>
      <c r="F658" s="2">
        <v>32210</v>
      </c>
      <c r="G658">
        <v>93737000</v>
      </c>
      <c r="H658" s="3">
        <f>IF(E658=0,D658,F658/E658)</f>
        <v>2.6131754015901345</v>
      </c>
      <c r="I658" t="str">
        <f>IF(G658&gt;0,"TAK","NIE")</f>
        <v>TAK</v>
      </c>
      <c r="J658" s="3">
        <f>IF(I658="TAK",G658*D658,0)</f>
        <v>244653570</v>
      </c>
      <c r="K658">
        <f>DAY(A658)</f>
        <v>22</v>
      </c>
    </row>
    <row r="659" spans="1:11" x14ac:dyDescent="0.25">
      <c r="A659" s="1">
        <v>42026</v>
      </c>
      <c r="B659" t="s">
        <v>381</v>
      </c>
      <c r="C659" t="s">
        <v>382</v>
      </c>
      <c r="D659" s="2">
        <v>2.25</v>
      </c>
      <c r="E659">
        <v>12468</v>
      </c>
      <c r="F659" s="2">
        <v>27920</v>
      </c>
      <c r="G659">
        <v>7444000</v>
      </c>
      <c r="H659" s="3">
        <f>IF(E659=0,D659,F659/E659)</f>
        <v>2.2393326916907283</v>
      </c>
      <c r="I659" t="str">
        <f>IF(G659&gt;0,"TAK","NIE")</f>
        <v>TAK</v>
      </c>
      <c r="J659" s="3">
        <f>IF(I659="TAK",G659*D659,0)</f>
        <v>16749000</v>
      </c>
      <c r="K659">
        <f>DAY(A659)</f>
        <v>22</v>
      </c>
    </row>
    <row r="660" spans="1:11" x14ac:dyDescent="0.25">
      <c r="A660" s="1">
        <v>42026</v>
      </c>
      <c r="B660" t="s">
        <v>383</v>
      </c>
      <c r="C660" t="s">
        <v>384</v>
      </c>
      <c r="D660" s="2">
        <v>1.73</v>
      </c>
      <c r="E660">
        <v>1716</v>
      </c>
      <c r="F660" s="2">
        <v>2860</v>
      </c>
      <c r="G660">
        <v>5435000</v>
      </c>
      <c r="H660" s="3">
        <f>IF(E660=0,D660,F660/E660)</f>
        <v>1.6666666666666667</v>
      </c>
      <c r="I660" t="str">
        <f>IF(G660&gt;0,"TAK","NIE")</f>
        <v>TAK</v>
      </c>
      <c r="J660" s="3">
        <f>IF(I660="TAK",G660*D660,0)</f>
        <v>9402550</v>
      </c>
      <c r="K660">
        <f>DAY(A660)</f>
        <v>22</v>
      </c>
    </row>
    <row r="661" spans="1:11" x14ac:dyDescent="0.25">
      <c r="A661" s="1">
        <v>42026</v>
      </c>
      <c r="B661" t="s">
        <v>385</v>
      </c>
      <c r="C661" t="s">
        <v>386</v>
      </c>
      <c r="D661" s="2">
        <v>0.77</v>
      </c>
      <c r="E661">
        <v>53583</v>
      </c>
      <c r="F661" s="2">
        <v>40440</v>
      </c>
      <c r="G661">
        <v>23452000</v>
      </c>
      <c r="H661" s="3">
        <f>IF(E661=0,D661,F661/E661)</f>
        <v>0.75471698113207553</v>
      </c>
      <c r="I661" t="str">
        <f>IF(G661&gt;0,"TAK","NIE")</f>
        <v>TAK</v>
      </c>
      <c r="J661" s="3">
        <f>IF(I661="TAK",G661*D661,0)</f>
        <v>18058040</v>
      </c>
      <c r="K661">
        <f>DAY(A661)</f>
        <v>22</v>
      </c>
    </row>
    <row r="662" spans="1:11" x14ac:dyDescent="0.25">
      <c r="A662" s="1">
        <v>42026</v>
      </c>
      <c r="B662" t="s">
        <v>387</v>
      </c>
      <c r="C662" t="s">
        <v>388</v>
      </c>
      <c r="D662" s="2">
        <v>56.85</v>
      </c>
      <c r="E662">
        <v>1</v>
      </c>
      <c r="F662" s="2">
        <v>60</v>
      </c>
      <c r="G662">
        <v>1165000</v>
      </c>
      <c r="H662" s="3">
        <f>IF(E662=0,D662,F662/E662)</f>
        <v>60</v>
      </c>
      <c r="I662" t="str">
        <f>IF(G662&gt;0,"TAK","NIE")</f>
        <v>TAK</v>
      </c>
      <c r="J662" s="3">
        <f>IF(I662="TAK",G662*D662,0)</f>
        <v>66230250</v>
      </c>
      <c r="K662">
        <f>DAY(A662)</f>
        <v>22</v>
      </c>
    </row>
    <row r="663" spans="1:11" x14ac:dyDescent="0.25">
      <c r="A663" s="1">
        <v>42026</v>
      </c>
      <c r="B663" t="s">
        <v>389</v>
      </c>
      <c r="C663" t="s">
        <v>390</v>
      </c>
      <c r="D663" s="2">
        <v>136.05000000000001</v>
      </c>
      <c r="E663">
        <v>22125</v>
      </c>
      <c r="F663" s="2">
        <v>3038750</v>
      </c>
      <c r="G663">
        <v>30454000</v>
      </c>
      <c r="H663" s="3">
        <f>IF(E663=0,D663,F663/E663)</f>
        <v>137.34463276836158</v>
      </c>
      <c r="I663" t="str">
        <f>IF(G663&gt;0,"TAK","NIE")</f>
        <v>TAK</v>
      </c>
      <c r="J663" s="3">
        <f>IF(I663="TAK",G663*D663,0)</f>
        <v>4143266700.0000005</v>
      </c>
      <c r="K663">
        <f>DAY(A663)</f>
        <v>22</v>
      </c>
    </row>
    <row r="664" spans="1:11" x14ac:dyDescent="0.25">
      <c r="A664" s="1">
        <v>42026</v>
      </c>
      <c r="B664" t="s">
        <v>391</v>
      </c>
      <c r="C664" t="s">
        <v>392</v>
      </c>
      <c r="D664" s="2">
        <v>3.46</v>
      </c>
      <c r="E664">
        <v>299</v>
      </c>
      <c r="F664" s="2">
        <v>1030</v>
      </c>
      <c r="G664">
        <v>12110000</v>
      </c>
      <c r="H664" s="3">
        <f>IF(E664=0,D664,F664/E664)</f>
        <v>3.4448160535117056</v>
      </c>
      <c r="I664" t="str">
        <f>IF(G664&gt;0,"TAK","NIE")</f>
        <v>TAK</v>
      </c>
      <c r="J664" s="3">
        <f>IF(I664="TAK",G664*D664,0)</f>
        <v>41900600</v>
      </c>
      <c r="K664">
        <f>DAY(A664)</f>
        <v>22</v>
      </c>
    </row>
    <row r="665" spans="1:11" x14ac:dyDescent="0.25">
      <c r="A665" s="1">
        <v>42026</v>
      </c>
      <c r="B665" t="s">
        <v>393</v>
      </c>
      <c r="C665" t="s">
        <v>394</v>
      </c>
      <c r="D665" s="2">
        <v>16.399999999999999</v>
      </c>
      <c r="E665">
        <v>1101</v>
      </c>
      <c r="F665" s="2">
        <v>17860</v>
      </c>
      <c r="G665">
        <v>6189000</v>
      </c>
      <c r="H665" s="3">
        <f>IF(E665=0,D665,F665/E665)</f>
        <v>16.221616712079928</v>
      </c>
      <c r="I665" t="str">
        <f>IF(G665&gt;0,"TAK","NIE")</f>
        <v>TAK</v>
      </c>
      <c r="J665" s="3">
        <f>IF(I665="TAK",G665*D665,0)</f>
        <v>101499599.99999999</v>
      </c>
      <c r="K665">
        <f>DAY(A665)</f>
        <v>22</v>
      </c>
    </row>
    <row r="666" spans="1:11" x14ac:dyDescent="0.25">
      <c r="A666" s="1">
        <v>42026</v>
      </c>
      <c r="B666" t="s">
        <v>395</v>
      </c>
      <c r="C666" t="s">
        <v>396</v>
      </c>
      <c r="D666" s="2">
        <v>13</v>
      </c>
      <c r="E666">
        <v>469</v>
      </c>
      <c r="F666" s="2">
        <v>6100</v>
      </c>
      <c r="G666">
        <v>0</v>
      </c>
      <c r="H666" s="3">
        <f>IF(E666=0,D666,F666/E666)</f>
        <v>13.00639658848614</v>
      </c>
      <c r="I666" t="str">
        <f>IF(G666&gt;0,"TAK","NIE")</f>
        <v>NIE</v>
      </c>
      <c r="J666" s="3">
        <f>IF(I666="TAK",G666*D666,0)</f>
        <v>0</v>
      </c>
      <c r="K666">
        <f>DAY(A666)</f>
        <v>22</v>
      </c>
    </row>
    <row r="667" spans="1:11" x14ac:dyDescent="0.25">
      <c r="A667" s="1">
        <v>42026</v>
      </c>
      <c r="B667" t="s">
        <v>397</v>
      </c>
      <c r="C667" t="s">
        <v>398</v>
      </c>
      <c r="D667" s="2">
        <v>167</v>
      </c>
      <c r="E667">
        <v>117940</v>
      </c>
      <c r="F667" s="2">
        <v>19095170</v>
      </c>
      <c r="G667">
        <v>5028000</v>
      </c>
      <c r="H667" s="3">
        <f>IF(E667=0,D667,F667/E667)</f>
        <v>161.90579955909786</v>
      </c>
      <c r="I667" t="str">
        <f>IF(G667&gt;0,"TAK","NIE")</f>
        <v>TAK</v>
      </c>
      <c r="J667" s="3">
        <f>IF(I667="TAK",G667*D667,0)</f>
        <v>839676000</v>
      </c>
      <c r="K667">
        <f>DAY(A667)</f>
        <v>22</v>
      </c>
    </row>
    <row r="668" spans="1:11" x14ac:dyDescent="0.25">
      <c r="A668" s="1">
        <v>42026</v>
      </c>
      <c r="B668" t="s">
        <v>399</v>
      </c>
      <c r="C668" t="s">
        <v>400</v>
      </c>
      <c r="D668" s="2">
        <v>18.649999999999999</v>
      </c>
      <c r="E668">
        <v>1011</v>
      </c>
      <c r="F668" s="2">
        <v>18850</v>
      </c>
      <c r="G668">
        <v>4000000</v>
      </c>
      <c r="H668" s="3">
        <f>IF(E668=0,D668,F668/E668)</f>
        <v>18.644906033630068</v>
      </c>
      <c r="I668" t="str">
        <f>IF(G668&gt;0,"TAK","NIE")</f>
        <v>TAK</v>
      </c>
      <c r="J668" s="3">
        <f>IF(I668="TAK",G668*D668,0)</f>
        <v>74600000</v>
      </c>
      <c r="K668">
        <f>DAY(A668)</f>
        <v>22</v>
      </c>
    </row>
    <row r="669" spans="1:11" x14ac:dyDescent="0.25">
      <c r="A669" s="1">
        <v>42026</v>
      </c>
      <c r="B669" t="s">
        <v>401</v>
      </c>
      <c r="C669" t="s">
        <v>402</v>
      </c>
      <c r="D669" s="2">
        <v>0.93</v>
      </c>
      <c r="E669">
        <v>7000</v>
      </c>
      <c r="F669" s="2">
        <v>6350</v>
      </c>
      <c r="G669">
        <v>0</v>
      </c>
      <c r="H669" s="3">
        <f>IF(E669=0,D669,F669/E669)</f>
        <v>0.90714285714285714</v>
      </c>
      <c r="I669" t="str">
        <f>IF(G669&gt;0,"TAK","NIE")</f>
        <v>NIE</v>
      </c>
      <c r="J669" s="3">
        <f>IF(I669="TAK",G669*D669,0)</f>
        <v>0</v>
      </c>
      <c r="K669">
        <f>DAY(A669)</f>
        <v>22</v>
      </c>
    </row>
    <row r="670" spans="1:11" x14ac:dyDescent="0.25">
      <c r="A670" s="1">
        <v>42026</v>
      </c>
      <c r="B670" t="s">
        <v>403</v>
      </c>
      <c r="C670" t="s">
        <v>404</v>
      </c>
      <c r="D670" s="2">
        <v>206</v>
      </c>
      <c r="E670">
        <v>15062</v>
      </c>
      <c r="F670" s="2">
        <v>3075810</v>
      </c>
      <c r="G670">
        <v>8393000</v>
      </c>
      <c r="H670" s="3">
        <f>IF(E670=0,D670,F670/E670)</f>
        <v>204.20993227990971</v>
      </c>
      <c r="I670" t="str">
        <f>IF(G670&gt;0,"TAK","NIE")</f>
        <v>TAK</v>
      </c>
      <c r="J670" s="3">
        <f>IF(I670="TAK",G670*D670,0)</f>
        <v>1728958000</v>
      </c>
      <c r="K670">
        <f>DAY(A670)</f>
        <v>22</v>
      </c>
    </row>
    <row r="671" spans="1:11" x14ac:dyDescent="0.25">
      <c r="A671" s="1">
        <v>42026</v>
      </c>
      <c r="B671" t="s">
        <v>405</v>
      </c>
      <c r="C671" t="s">
        <v>406</v>
      </c>
      <c r="D671" s="2">
        <v>4</v>
      </c>
      <c r="E671">
        <v>0</v>
      </c>
      <c r="F671" s="2">
        <v>0</v>
      </c>
      <c r="G671">
        <v>2639000</v>
      </c>
      <c r="H671" s="3">
        <f>IF(E671=0,D671,F671/E671)</f>
        <v>4</v>
      </c>
      <c r="I671" t="str">
        <f>IF(G671&gt;0,"TAK","NIE")</f>
        <v>TAK</v>
      </c>
      <c r="J671" s="3">
        <f>IF(I671="TAK",G671*D671,0)</f>
        <v>10556000</v>
      </c>
      <c r="K671">
        <f>DAY(A671)</f>
        <v>22</v>
      </c>
    </row>
    <row r="672" spans="1:11" x14ac:dyDescent="0.25">
      <c r="A672" s="1">
        <v>42026</v>
      </c>
      <c r="B672" t="s">
        <v>407</v>
      </c>
      <c r="C672" t="s">
        <v>408</v>
      </c>
      <c r="D672" s="2">
        <v>1.06</v>
      </c>
      <c r="E672">
        <v>3569</v>
      </c>
      <c r="F672" s="2">
        <v>3800</v>
      </c>
      <c r="G672">
        <v>0</v>
      </c>
      <c r="H672" s="3">
        <f>IF(E672=0,D672,F672/E672)</f>
        <v>1.0647240123283832</v>
      </c>
      <c r="I672" t="str">
        <f>IF(G672&gt;0,"TAK","NIE")</f>
        <v>NIE</v>
      </c>
      <c r="J672" s="3">
        <f>IF(I672="TAK",G672*D672,0)</f>
        <v>0</v>
      </c>
      <c r="K672">
        <f>DAY(A672)</f>
        <v>22</v>
      </c>
    </row>
    <row r="673" spans="1:11" x14ac:dyDescent="0.25">
      <c r="A673" s="1">
        <v>42026</v>
      </c>
      <c r="B673" t="s">
        <v>409</v>
      </c>
      <c r="C673" t="s">
        <v>410</v>
      </c>
      <c r="D673" s="2">
        <v>9.0500000000000007</v>
      </c>
      <c r="E673">
        <v>50</v>
      </c>
      <c r="F673" s="2">
        <v>450</v>
      </c>
      <c r="G673">
        <v>5944000</v>
      </c>
      <c r="H673" s="3">
        <f>IF(E673=0,D673,F673/E673)</f>
        <v>9</v>
      </c>
      <c r="I673" t="str">
        <f>IF(G673&gt;0,"TAK","NIE")</f>
        <v>TAK</v>
      </c>
      <c r="J673" s="3">
        <f>IF(I673="TAK",G673*D673,0)</f>
        <v>53793200.000000007</v>
      </c>
      <c r="K673">
        <f>DAY(A673)</f>
        <v>22</v>
      </c>
    </row>
    <row r="674" spans="1:11" x14ac:dyDescent="0.25">
      <c r="A674" s="1">
        <v>42026</v>
      </c>
      <c r="B674" t="s">
        <v>411</v>
      </c>
      <c r="C674" t="s">
        <v>412</v>
      </c>
      <c r="D674" s="2">
        <v>0.1</v>
      </c>
      <c r="E674">
        <v>12700</v>
      </c>
      <c r="F674" s="2">
        <v>1270</v>
      </c>
      <c r="G674">
        <v>0</v>
      </c>
      <c r="H674" s="3">
        <f>IF(E674=0,D674,F674/E674)</f>
        <v>0.1</v>
      </c>
      <c r="I674" t="str">
        <f>IF(G674&gt;0,"TAK","NIE")</f>
        <v>NIE</v>
      </c>
      <c r="J674" s="3">
        <f>IF(I674="TAK",G674*D674,0)</f>
        <v>0</v>
      </c>
      <c r="K674">
        <f>DAY(A674)</f>
        <v>22</v>
      </c>
    </row>
    <row r="675" spans="1:11" x14ac:dyDescent="0.25">
      <c r="A675" s="1">
        <v>42026</v>
      </c>
      <c r="B675" t="s">
        <v>413</v>
      </c>
      <c r="C675" t="s">
        <v>414</v>
      </c>
      <c r="D675" s="2">
        <v>2.2000000000000002</v>
      </c>
      <c r="E675">
        <v>100</v>
      </c>
      <c r="F675" s="2">
        <v>220</v>
      </c>
      <c r="G675">
        <v>0</v>
      </c>
      <c r="H675" s="3">
        <f>IF(E675=0,D675,F675/E675)</f>
        <v>2.2000000000000002</v>
      </c>
      <c r="I675" t="str">
        <f>IF(G675&gt;0,"TAK","NIE")</f>
        <v>NIE</v>
      </c>
      <c r="J675" s="3">
        <f>IF(I675="TAK",G675*D675,0)</f>
        <v>0</v>
      </c>
      <c r="K675">
        <f>DAY(A675)</f>
        <v>22</v>
      </c>
    </row>
    <row r="676" spans="1:11" x14ac:dyDescent="0.25">
      <c r="A676" s="1">
        <v>42026</v>
      </c>
      <c r="B676" t="s">
        <v>415</v>
      </c>
      <c r="C676" t="s">
        <v>416</v>
      </c>
      <c r="D676" s="2">
        <v>4.0199999999999996</v>
      </c>
      <c r="E676">
        <v>25020</v>
      </c>
      <c r="F676" s="2">
        <v>100820</v>
      </c>
      <c r="G676">
        <v>18968000</v>
      </c>
      <c r="H676" s="3">
        <f>IF(E676=0,D676,F676/E676)</f>
        <v>4.029576338928857</v>
      </c>
      <c r="I676" t="str">
        <f>IF(G676&gt;0,"TAK","NIE")</f>
        <v>TAK</v>
      </c>
      <c r="J676" s="3">
        <f>IF(I676="TAK",G676*D676,0)</f>
        <v>76251359.999999985</v>
      </c>
      <c r="K676">
        <f>DAY(A676)</f>
        <v>22</v>
      </c>
    </row>
    <row r="677" spans="1:11" x14ac:dyDescent="0.25">
      <c r="A677" s="1">
        <v>42026</v>
      </c>
      <c r="B677" t="s">
        <v>417</v>
      </c>
      <c r="C677" t="s">
        <v>418</v>
      </c>
      <c r="D677" s="2">
        <v>0.85</v>
      </c>
      <c r="E677">
        <v>100</v>
      </c>
      <c r="F677" s="2">
        <v>65</v>
      </c>
      <c r="G677">
        <v>8070000</v>
      </c>
      <c r="H677" s="3">
        <f>IF(E677=0,D677,F677/E677)</f>
        <v>0.65</v>
      </c>
      <c r="I677" t="str">
        <f>IF(G677&gt;0,"TAK","NIE")</f>
        <v>TAK</v>
      </c>
      <c r="J677" s="3">
        <f>IF(I677="TAK",G677*D677,0)</f>
        <v>6859500</v>
      </c>
      <c r="K677">
        <f>DAY(A677)</f>
        <v>22</v>
      </c>
    </row>
    <row r="678" spans="1:11" x14ac:dyDescent="0.25">
      <c r="A678" s="1">
        <v>42026</v>
      </c>
      <c r="B678" t="s">
        <v>419</v>
      </c>
      <c r="C678" t="s">
        <v>420</v>
      </c>
      <c r="D678" s="2">
        <v>3.34</v>
      </c>
      <c r="E678">
        <v>200</v>
      </c>
      <c r="F678" s="2">
        <v>490</v>
      </c>
      <c r="G678">
        <v>3600000</v>
      </c>
      <c r="H678" s="3">
        <f>IF(E678=0,D678,F678/E678)</f>
        <v>2.4500000000000002</v>
      </c>
      <c r="I678" t="str">
        <f>IF(G678&gt;0,"TAK","NIE")</f>
        <v>TAK</v>
      </c>
      <c r="J678" s="3">
        <f>IF(I678="TAK",G678*D678,0)</f>
        <v>12024000</v>
      </c>
      <c r="K678">
        <f>DAY(A678)</f>
        <v>22</v>
      </c>
    </row>
    <row r="679" spans="1:11" x14ac:dyDescent="0.25">
      <c r="A679" s="1">
        <v>42026</v>
      </c>
      <c r="B679" t="s">
        <v>421</v>
      </c>
      <c r="C679" t="s">
        <v>422</v>
      </c>
      <c r="D679" s="2">
        <v>1.61</v>
      </c>
      <c r="E679">
        <v>100</v>
      </c>
      <c r="F679" s="2">
        <v>160</v>
      </c>
      <c r="G679">
        <v>0</v>
      </c>
      <c r="H679" s="3">
        <f>IF(E679=0,D679,F679/E679)</f>
        <v>1.6</v>
      </c>
      <c r="I679" t="str">
        <f>IF(G679&gt;0,"TAK","NIE")</f>
        <v>NIE</v>
      </c>
      <c r="J679" s="3">
        <f>IF(I679="TAK",G679*D679,0)</f>
        <v>0</v>
      </c>
      <c r="K679">
        <f>DAY(A679)</f>
        <v>22</v>
      </c>
    </row>
    <row r="680" spans="1:11" x14ac:dyDescent="0.25">
      <c r="A680" s="1">
        <v>42026</v>
      </c>
      <c r="B680" t="s">
        <v>423</v>
      </c>
      <c r="C680" t="s">
        <v>424</v>
      </c>
      <c r="D680" s="2">
        <v>4.95</v>
      </c>
      <c r="E680">
        <v>105</v>
      </c>
      <c r="F680" s="2">
        <v>520</v>
      </c>
      <c r="G680">
        <v>11334000</v>
      </c>
      <c r="H680" s="3">
        <f>IF(E680=0,D680,F680/E680)</f>
        <v>4.9523809523809526</v>
      </c>
      <c r="I680" t="str">
        <f>IF(G680&gt;0,"TAK","NIE")</f>
        <v>TAK</v>
      </c>
      <c r="J680" s="3">
        <f>IF(I680="TAK",G680*D680,0)</f>
        <v>56103300</v>
      </c>
      <c r="K680">
        <f>DAY(A680)</f>
        <v>22</v>
      </c>
    </row>
    <row r="681" spans="1:11" x14ac:dyDescent="0.25">
      <c r="A681" s="1">
        <v>42026</v>
      </c>
      <c r="B681" t="s">
        <v>425</v>
      </c>
      <c r="C681" t="s">
        <v>426</v>
      </c>
      <c r="D681" s="2">
        <v>1.93</v>
      </c>
      <c r="E681">
        <v>62</v>
      </c>
      <c r="F681" s="2">
        <v>120</v>
      </c>
      <c r="G681">
        <v>0</v>
      </c>
      <c r="H681" s="3">
        <f>IF(E681=0,D681,F681/E681)</f>
        <v>1.935483870967742</v>
      </c>
      <c r="I681" t="str">
        <f>IF(G681&gt;0,"TAK","NIE")</f>
        <v>NIE</v>
      </c>
      <c r="J681" s="3">
        <f>IF(I681="TAK",G681*D681,0)</f>
        <v>0</v>
      </c>
      <c r="K681">
        <f>DAY(A681)</f>
        <v>22</v>
      </c>
    </row>
    <row r="682" spans="1:11" x14ac:dyDescent="0.25">
      <c r="A682" s="1">
        <v>42026</v>
      </c>
      <c r="B682" t="s">
        <v>427</v>
      </c>
      <c r="C682" t="s">
        <v>428</v>
      </c>
      <c r="D682" s="2">
        <v>20</v>
      </c>
      <c r="E682">
        <v>311</v>
      </c>
      <c r="F682" s="2">
        <v>6270</v>
      </c>
      <c r="G682">
        <v>0</v>
      </c>
      <c r="H682" s="3">
        <f>IF(E682=0,D682,F682/E682)</f>
        <v>20.160771704180064</v>
      </c>
      <c r="I682" t="str">
        <f>IF(G682&gt;0,"TAK","NIE")</f>
        <v>NIE</v>
      </c>
      <c r="J682" s="3">
        <f>IF(I682="TAK",G682*D682,0)</f>
        <v>0</v>
      </c>
      <c r="K682">
        <f>DAY(A682)</f>
        <v>22</v>
      </c>
    </row>
    <row r="683" spans="1:11" x14ac:dyDescent="0.25">
      <c r="A683" s="1">
        <v>42026</v>
      </c>
      <c r="B683" t="s">
        <v>429</v>
      </c>
      <c r="C683" t="s">
        <v>430</v>
      </c>
      <c r="D683" s="2">
        <v>21.35</v>
      </c>
      <c r="E683">
        <v>380120</v>
      </c>
      <c r="F683" s="2">
        <v>8042360</v>
      </c>
      <c r="G683">
        <v>52636000</v>
      </c>
      <c r="H683" s="3">
        <f>IF(E683=0,D683,F683/E683)</f>
        <v>21.157423971377458</v>
      </c>
      <c r="I683" t="str">
        <f>IF(G683&gt;0,"TAK","NIE")</f>
        <v>TAK</v>
      </c>
      <c r="J683" s="3">
        <f>IF(I683="TAK",G683*D683,0)</f>
        <v>1123778600</v>
      </c>
      <c r="K683">
        <f>DAY(A683)</f>
        <v>22</v>
      </c>
    </row>
    <row r="684" spans="1:11" x14ac:dyDescent="0.25">
      <c r="A684" s="1">
        <v>42026</v>
      </c>
      <c r="B684" t="s">
        <v>431</v>
      </c>
      <c r="C684" t="s">
        <v>432</v>
      </c>
      <c r="D684" s="2">
        <v>0.28999999999999998</v>
      </c>
      <c r="E684">
        <v>5126</v>
      </c>
      <c r="F684" s="2">
        <v>1490</v>
      </c>
      <c r="G684">
        <v>0</v>
      </c>
      <c r="H684" s="3">
        <f>IF(E684=0,D684,F684/E684)</f>
        <v>0.29067499024580568</v>
      </c>
      <c r="I684" t="str">
        <f>IF(G684&gt;0,"TAK","NIE")</f>
        <v>NIE</v>
      </c>
      <c r="J684" s="3">
        <f>IF(I684="TAK",G684*D684,0)</f>
        <v>0</v>
      </c>
      <c r="K684">
        <f>DAY(A684)</f>
        <v>22</v>
      </c>
    </row>
    <row r="685" spans="1:11" x14ac:dyDescent="0.25">
      <c r="A685" s="1">
        <v>42026</v>
      </c>
      <c r="B685" t="s">
        <v>433</v>
      </c>
      <c r="C685" t="s">
        <v>434</v>
      </c>
      <c r="D685" s="2">
        <v>2.58</v>
      </c>
      <c r="E685">
        <v>38523</v>
      </c>
      <c r="F685" s="2">
        <v>98540</v>
      </c>
      <c r="G685">
        <v>32447000</v>
      </c>
      <c r="H685" s="3">
        <f>IF(E685=0,D685,F685/E685)</f>
        <v>2.5579523920774601</v>
      </c>
      <c r="I685" t="str">
        <f>IF(G685&gt;0,"TAK","NIE")</f>
        <v>TAK</v>
      </c>
      <c r="J685" s="3">
        <f>IF(I685="TAK",G685*D685,0)</f>
        <v>83713260</v>
      </c>
      <c r="K685">
        <f>DAY(A685)</f>
        <v>22</v>
      </c>
    </row>
    <row r="686" spans="1:11" x14ac:dyDescent="0.25">
      <c r="A686" s="1">
        <v>42026</v>
      </c>
      <c r="B686" t="s">
        <v>435</v>
      </c>
      <c r="C686" t="s">
        <v>436</v>
      </c>
      <c r="D686" s="2">
        <v>10</v>
      </c>
      <c r="E686">
        <v>18846</v>
      </c>
      <c r="F686" s="2">
        <v>188460</v>
      </c>
      <c r="G686">
        <v>1509000</v>
      </c>
      <c r="H686" s="3">
        <f>IF(E686=0,D686,F686/E686)</f>
        <v>10</v>
      </c>
      <c r="I686" t="str">
        <f>IF(G686&gt;0,"TAK","NIE")</f>
        <v>TAK</v>
      </c>
      <c r="J686" s="3">
        <f>IF(I686="TAK",G686*D686,0)</f>
        <v>15090000</v>
      </c>
      <c r="K686">
        <f>DAY(A686)</f>
        <v>22</v>
      </c>
    </row>
    <row r="687" spans="1:11" x14ac:dyDescent="0.25">
      <c r="A687" s="1">
        <v>42026</v>
      </c>
      <c r="B687" t="s">
        <v>437</v>
      </c>
      <c r="C687" t="s">
        <v>438</v>
      </c>
      <c r="D687" s="2">
        <v>2.87</v>
      </c>
      <c r="E687">
        <v>30200</v>
      </c>
      <c r="F687" s="2">
        <v>86030</v>
      </c>
      <c r="G687">
        <v>26333000</v>
      </c>
      <c r="H687" s="3">
        <f>IF(E687=0,D687,F687/E687)</f>
        <v>2.8486754966887418</v>
      </c>
      <c r="I687" t="str">
        <f>IF(G687&gt;0,"TAK","NIE")</f>
        <v>TAK</v>
      </c>
      <c r="J687" s="3">
        <f>IF(I687="TAK",G687*D687,0)</f>
        <v>75575710</v>
      </c>
      <c r="K687">
        <f>DAY(A687)</f>
        <v>22</v>
      </c>
    </row>
    <row r="688" spans="1:11" x14ac:dyDescent="0.25">
      <c r="A688" s="1">
        <v>42026</v>
      </c>
      <c r="B688" t="s">
        <v>439</v>
      </c>
      <c r="C688" t="s">
        <v>440</v>
      </c>
      <c r="D688" s="2">
        <v>2.2400000000000002</v>
      </c>
      <c r="E688">
        <v>856</v>
      </c>
      <c r="F688" s="2">
        <v>1910</v>
      </c>
      <c r="G688">
        <v>4047000</v>
      </c>
      <c r="H688" s="3">
        <f>IF(E688=0,D688,F688/E688)</f>
        <v>2.2313084112149535</v>
      </c>
      <c r="I688" t="str">
        <f>IF(G688&gt;0,"TAK","NIE")</f>
        <v>TAK</v>
      </c>
      <c r="J688" s="3">
        <f>IF(I688="TAK",G688*D688,0)</f>
        <v>9065280</v>
      </c>
      <c r="K688">
        <f>DAY(A688)</f>
        <v>22</v>
      </c>
    </row>
    <row r="689" spans="1:11" x14ac:dyDescent="0.25">
      <c r="A689" s="1">
        <v>42026</v>
      </c>
      <c r="B689" t="s">
        <v>441</v>
      </c>
      <c r="C689" t="s">
        <v>442</v>
      </c>
      <c r="D689" s="2">
        <v>0.02</v>
      </c>
      <c r="E689">
        <v>0</v>
      </c>
      <c r="F689" s="2">
        <v>0</v>
      </c>
      <c r="G689">
        <v>0</v>
      </c>
      <c r="H689" s="3">
        <f>IF(E689=0,D689,F689/E689)</f>
        <v>0.02</v>
      </c>
      <c r="I689" t="str">
        <f>IF(G689&gt;0,"TAK","NIE")</f>
        <v>NIE</v>
      </c>
      <c r="J689" s="3">
        <f>IF(I689="TAK",G689*D689,0)</f>
        <v>0</v>
      </c>
      <c r="K689">
        <f>DAY(A689)</f>
        <v>22</v>
      </c>
    </row>
    <row r="690" spans="1:11" x14ac:dyDescent="0.25">
      <c r="A690" s="1">
        <v>42026</v>
      </c>
      <c r="B690" t="s">
        <v>443</v>
      </c>
      <c r="C690" t="s">
        <v>444</v>
      </c>
      <c r="D690" s="2">
        <v>6.66</v>
      </c>
      <c r="E690">
        <v>0</v>
      </c>
      <c r="F690" s="2">
        <v>0</v>
      </c>
      <c r="G690">
        <v>3329000</v>
      </c>
      <c r="H690" s="3">
        <f>IF(E690=0,D690,F690/E690)</f>
        <v>6.66</v>
      </c>
      <c r="I690" t="str">
        <f>IF(G690&gt;0,"TAK","NIE")</f>
        <v>TAK</v>
      </c>
      <c r="J690" s="3">
        <f>IF(I690="TAK",G690*D690,0)</f>
        <v>22171140</v>
      </c>
      <c r="K690">
        <f>DAY(A690)</f>
        <v>22</v>
      </c>
    </row>
    <row r="691" spans="1:11" x14ac:dyDescent="0.25">
      <c r="A691" s="1">
        <v>42026</v>
      </c>
      <c r="B691" t="s">
        <v>445</v>
      </c>
      <c r="C691" t="s">
        <v>446</v>
      </c>
      <c r="D691" s="2">
        <v>1.22</v>
      </c>
      <c r="E691">
        <v>188228</v>
      </c>
      <c r="F691" s="2">
        <v>232420</v>
      </c>
      <c r="G691">
        <v>45144000</v>
      </c>
      <c r="H691" s="3">
        <f>IF(E691=0,D691,F691/E691)</f>
        <v>1.2347790976900355</v>
      </c>
      <c r="I691" t="str">
        <f>IF(G691&gt;0,"TAK","NIE")</f>
        <v>TAK</v>
      </c>
      <c r="J691" s="3">
        <f>IF(I691="TAK",G691*D691,0)</f>
        <v>55075680</v>
      </c>
      <c r="K691">
        <f>DAY(A691)</f>
        <v>22</v>
      </c>
    </row>
    <row r="692" spans="1:11" x14ac:dyDescent="0.25">
      <c r="A692" s="1">
        <v>42026</v>
      </c>
      <c r="B692" t="s">
        <v>447</v>
      </c>
      <c r="C692" t="s">
        <v>448</v>
      </c>
      <c r="D692" s="2">
        <v>33</v>
      </c>
      <c r="E692">
        <v>154106</v>
      </c>
      <c r="F692" s="2">
        <v>5090670</v>
      </c>
      <c r="G692">
        <v>48500000</v>
      </c>
      <c r="H692" s="3">
        <f>IF(E692=0,D692,F692/E692)</f>
        <v>33.033561314939071</v>
      </c>
      <c r="I692" t="str">
        <f>IF(G692&gt;0,"TAK","NIE")</f>
        <v>TAK</v>
      </c>
      <c r="J692" s="3">
        <f>IF(I692="TAK",G692*D692,0)</f>
        <v>1600500000</v>
      </c>
      <c r="K692">
        <f>DAY(A692)</f>
        <v>22</v>
      </c>
    </row>
    <row r="693" spans="1:11" x14ac:dyDescent="0.25">
      <c r="A693" s="1">
        <v>42026</v>
      </c>
      <c r="B693" t="s">
        <v>449</v>
      </c>
      <c r="C693" t="s">
        <v>450</v>
      </c>
      <c r="D693" s="2">
        <v>277</v>
      </c>
      <c r="E693">
        <v>1761</v>
      </c>
      <c r="F693" s="2">
        <v>485690</v>
      </c>
      <c r="G693">
        <v>9380000</v>
      </c>
      <c r="H693" s="3">
        <f>IF(E693=0,D693,F693/E693)</f>
        <v>275.80352072685974</v>
      </c>
      <c r="I693" t="str">
        <f>IF(G693&gt;0,"TAK","NIE")</f>
        <v>TAK</v>
      </c>
      <c r="J693" s="3">
        <f>IF(I693="TAK",G693*D693,0)</f>
        <v>2598260000</v>
      </c>
      <c r="K693">
        <f>DAY(A693)</f>
        <v>22</v>
      </c>
    </row>
    <row r="694" spans="1:11" x14ac:dyDescent="0.25">
      <c r="A694" s="1">
        <v>42026</v>
      </c>
      <c r="B694" t="s">
        <v>451</v>
      </c>
      <c r="C694" t="s">
        <v>452</v>
      </c>
      <c r="D694" s="2">
        <v>110</v>
      </c>
      <c r="E694">
        <v>1429835</v>
      </c>
      <c r="F694" s="2">
        <v>156631820</v>
      </c>
      <c r="G694">
        <v>136410000</v>
      </c>
      <c r="H694" s="3">
        <f>IF(E694=0,D694,F694/E694)</f>
        <v>109.54538111040785</v>
      </c>
      <c r="I694" t="str">
        <f>IF(G694&gt;0,"TAK","NIE")</f>
        <v>TAK</v>
      </c>
      <c r="J694" s="3">
        <f>IF(I694="TAK",G694*D694,0)</f>
        <v>15005100000</v>
      </c>
      <c r="K694">
        <f>DAY(A694)</f>
        <v>22</v>
      </c>
    </row>
    <row r="695" spans="1:11" x14ac:dyDescent="0.25">
      <c r="A695" s="1">
        <v>42026</v>
      </c>
      <c r="B695" t="s">
        <v>453</v>
      </c>
      <c r="C695" t="s">
        <v>454</v>
      </c>
      <c r="D695" s="2">
        <v>12.73</v>
      </c>
      <c r="E695">
        <v>43</v>
      </c>
      <c r="F695" s="2">
        <v>530</v>
      </c>
      <c r="G695">
        <v>6739000</v>
      </c>
      <c r="H695" s="3">
        <f>IF(E695=0,D695,F695/E695)</f>
        <v>12.325581395348838</v>
      </c>
      <c r="I695" t="str">
        <f>IF(G695&gt;0,"TAK","NIE")</f>
        <v>TAK</v>
      </c>
      <c r="J695" s="3">
        <f>IF(I695="TAK",G695*D695,0)</f>
        <v>85787470</v>
      </c>
      <c r="K695">
        <f>DAY(A695)</f>
        <v>22</v>
      </c>
    </row>
    <row r="696" spans="1:11" x14ac:dyDescent="0.25">
      <c r="A696" s="1">
        <v>42026</v>
      </c>
      <c r="B696" t="s">
        <v>455</v>
      </c>
      <c r="C696" t="s">
        <v>456</v>
      </c>
      <c r="D696" s="2">
        <v>38</v>
      </c>
      <c r="E696">
        <v>4</v>
      </c>
      <c r="F696" s="2">
        <v>150</v>
      </c>
      <c r="G696">
        <v>13085000</v>
      </c>
      <c r="H696" s="3">
        <f>IF(E696=0,D696,F696/E696)</f>
        <v>37.5</v>
      </c>
      <c r="I696" t="str">
        <f>IF(G696&gt;0,"TAK","NIE")</f>
        <v>TAK</v>
      </c>
      <c r="J696" s="3">
        <f>IF(I696="TAK",G696*D696,0)</f>
        <v>497230000</v>
      </c>
      <c r="K696">
        <f>DAY(A696)</f>
        <v>22</v>
      </c>
    </row>
    <row r="697" spans="1:11" x14ac:dyDescent="0.25">
      <c r="A697" s="1">
        <v>42026</v>
      </c>
      <c r="B697" t="s">
        <v>457</v>
      </c>
      <c r="C697" t="s">
        <v>458</v>
      </c>
      <c r="D697" s="2">
        <v>51.99</v>
      </c>
      <c r="E697">
        <v>1148</v>
      </c>
      <c r="F697" s="2">
        <v>59350</v>
      </c>
      <c r="G697">
        <v>7449000</v>
      </c>
      <c r="H697" s="3">
        <f>IF(E697=0,D697,F697/E697)</f>
        <v>51.698606271777003</v>
      </c>
      <c r="I697" t="str">
        <f>IF(G697&gt;0,"TAK","NIE")</f>
        <v>TAK</v>
      </c>
      <c r="J697" s="3">
        <f>IF(I697="TAK",G697*D697,0)</f>
        <v>387273510</v>
      </c>
      <c r="K697">
        <f>DAY(A697)</f>
        <v>22</v>
      </c>
    </row>
    <row r="698" spans="1:11" x14ac:dyDescent="0.25">
      <c r="A698" s="1">
        <v>42026</v>
      </c>
      <c r="B698" t="s">
        <v>459</v>
      </c>
      <c r="C698" t="s">
        <v>460</v>
      </c>
      <c r="D698" s="2">
        <v>7.38</v>
      </c>
      <c r="E698">
        <v>5</v>
      </c>
      <c r="F698" s="2">
        <v>40</v>
      </c>
      <c r="G698">
        <v>0</v>
      </c>
      <c r="H698" s="3">
        <f>IF(E698=0,D698,F698/E698)</f>
        <v>8</v>
      </c>
      <c r="I698" t="str">
        <f>IF(G698&gt;0,"TAK","NIE")</f>
        <v>NIE</v>
      </c>
      <c r="J698" s="3">
        <f>IF(I698="TAK",G698*D698,0)</f>
        <v>0</v>
      </c>
      <c r="K698">
        <f>DAY(A698)</f>
        <v>22</v>
      </c>
    </row>
    <row r="699" spans="1:11" x14ac:dyDescent="0.25">
      <c r="A699" s="1">
        <v>42026</v>
      </c>
      <c r="B699" t="s">
        <v>461</v>
      </c>
      <c r="C699" t="s">
        <v>462</v>
      </c>
      <c r="D699" s="2">
        <v>7.55</v>
      </c>
      <c r="E699">
        <v>8969</v>
      </c>
      <c r="F699" s="2">
        <v>68010</v>
      </c>
      <c r="G699">
        <v>4222000</v>
      </c>
      <c r="H699" s="3">
        <f>IF(E699=0,D699,F699/E699)</f>
        <v>7.5827851488460256</v>
      </c>
      <c r="I699" t="str">
        <f>IF(G699&gt;0,"TAK","NIE")</f>
        <v>TAK</v>
      </c>
      <c r="J699" s="3">
        <f>IF(I699="TAK",G699*D699,0)</f>
        <v>31876100</v>
      </c>
      <c r="K699">
        <f>DAY(A699)</f>
        <v>22</v>
      </c>
    </row>
    <row r="700" spans="1:11" x14ac:dyDescent="0.25">
      <c r="A700" s="1">
        <v>42026</v>
      </c>
      <c r="B700" t="s">
        <v>463</v>
      </c>
      <c r="C700" t="s">
        <v>464</v>
      </c>
      <c r="D700" s="2">
        <v>20.98</v>
      </c>
      <c r="E700">
        <v>201</v>
      </c>
      <c r="F700" s="2">
        <v>4220</v>
      </c>
      <c r="G700">
        <v>3459000</v>
      </c>
      <c r="H700" s="3">
        <f>IF(E700=0,D700,F700/E700)</f>
        <v>20.99502487562189</v>
      </c>
      <c r="I700" t="str">
        <f>IF(G700&gt;0,"TAK","NIE")</f>
        <v>TAK</v>
      </c>
      <c r="J700" s="3">
        <f>IF(I700="TAK",G700*D700,0)</f>
        <v>72569820</v>
      </c>
      <c r="K700">
        <f>DAY(A700)</f>
        <v>22</v>
      </c>
    </row>
    <row r="701" spans="1:11" x14ac:dyDescent="0.25">
      <c r="A701" s="1">
        <v>42026</v>
      </c>
      <c r="B701" t="s">
        <v>465</v>
      </c>
      <c r="C701" t="s">
        <v>466</v>
      </c>
      <c r="D701" s="2">
        <v>10.79</v>
      </c>
      <c r="E701">
        <v>10750</v>
      </c>
      <c r="F701" s="2">
        <v>115550</v>
      </c>
      <c r="G701">
        <v>23006000</v>
      </c>
      <c r="H701" s="3">
        <f>IF(E701=0,D701,F701/E701)</f>
        <v>10.748837209302325</v>
      </c>
      <c r="I701" t="str">
        <f>IF(G701&gt;0,"TAK","NIE")</f>
        <v>TAK</v>
      </c>
      <c r="J701" s="3">
        <f>IF(I701="TAK",G701*D701,0)</f>
        <v>248234739.99999997</v>
      </c>
      <c r="K701">
        <f>DAY(A701)</f>
        <v>22</v>
      </c>
    </row>
    <row r="702" spans="1:11" x14ac:dyDescent="0.25">
      <c r="A702" s="1">
        <v>42026</v>
      </c>
      <c r="B702" t="s">
        <v>467</v>
      </c>
      <c r="C702" t="s">
        <v>468</v>
      </c>
      <c r="D702" s="2">
        <v>29.25</v>
      </c>
      <c r="E702">
        <v>0</v>
      </c>
      <c r="F702" s="2">
        <v>0</v>
      </c>
      <c r="G702">
        <v>184000</v>
      </c>
      <c r="H702" s="3">
        <f>IF(E702=0,D702,F702/E702)</f>
        <v>29.25</v>
      </c>
      <c r="I702" t="str">
        <f>IF(G702&gt;0,"TAK","NIE")</f>
        <v>TAK</v>
      </c>
      <c r="J702" s="3">
        <f>IF(I702="TAK",G702*D702,0)</f>
        <v>5382000</v>
      </c>
      <c r="K702">
        <f>DAY(A702)</f>
        <v>22</v>
      </c>
    </row>
    <row r="703" spans="1:11" x14ac:dyDescent="0.25">
      <c r="A703" s="1">
        <v>42026</v>
      </c>
      <c r="B703" t="s">
        <v>469</v>
      </c>
      <c r="C703" t="s">
        <v>470</v>
      </c>
      <c r="D703" s="2">
        <v>3.85</v>
      </c>
      <c r="E703">
        <v>1198</v>
      </c>
      <c r="F703" s="2">
        <v>4600</v>
      </c>
      <c r="G703">
        <v>4815000</v>
      </c>
      <c r="H703" s="3">
        <f>IF(E703=0,D703,F703/E703)</f>
        <v>3.8397328881469117</v>
      </c>
      <c r="I703" t="str">
        <f>IF(G703&gt;0,"TAK","NIE")</f>
        <v>TAK</v>
      </c>
      <c r="J703" s="3">
        <f>IF(I703="TAK",G703*D703,0)</f>
        <v>18537750</v>
      </c>
      <c r="K703">
        <f>DAY(A703)</f>
        <v>22</v>
      </c>
    </row>
    <row r="704" spans="1:11" x14ac:dyDescent="0.25">
      <c r="A704" s="1">
        <v>42026</v>
      </c>
      <c r="B704" t="s">
        <v>471</v>
      </c>
      <c r="C704" t="s">
        <v>472</v>
      </c>
      <c r="D704" s="2">
        <v>9.2799999999999994</v>
      </c>
      <c r="E704">
        <v>4013</v>
      </c>
      <c r="F704" s="2">
        <v>37320</v>
      </c>
      <c r="G704">
        <v>6713000</v>
      </c>
      <c r="H704" s="3">
        <f>IF(E704=0,D704,F704/E704)</f>
        <v>9.2997757288811371</v>
      </c>
      <c r="I704" t="str">
        <f>IF(G704&gt;0,"TAK","NIE")</f>
        <v>TAK</v>
      </c>
      <c r="J704" s="3">
        <f>IF(I704="TAK",G704*D704,0)</f>
        <v>62296639.999999993</v>
      </c>
      <c r="K704">
        <f>DAY(A704)</f>
        <v>22</v>
      </c>
    </row>
    <row r="705" spans="1:11" x14ac:dyDescent="0.25">
      <c r="A705" s="1">
        <v>42026</v>
      </c>
      <c r="B705" t="s">
        <v>473</v>
      </c>
      <c r="C705" t="s">
        <v>474</v>
      </c>
      <c r="D705" s="2">
        <v>19.14</v>
      </c>
      <c r="E705">
        <v>1018</v>
      </c>
      <c r="F705" s="2">
        <v>19370</v>
      </c>
      <c r="G705">
        <v>10769000</v>
      </c>
      <c r="H705" s="3">
        <f>IF(E705=0,D705,F705/E705)</f>
        <v>19.027504911591354</v>
      </c>
      <c r="I705" t="str">
        <f>IF(G705&gt;0,"TAK","NIE")</f>
        <v>TAK</v>
      </c>
      <c r="J705" s="3">
        <f>IF(I705="TAK",G705*D705,0)</f>
        <v>206118660</v>
      </c>
      <c r="K705">
        <f>DAY(A705)</f>
        <v>22</v>
      </c>
    </row>
    <row r="706" spans="1:11" x14ac:dyDescent="0.25">
      <c r="A706" s="1">
        <v>42026</v>
      </c>
      <c r="B706" t="s">
        <v>475</v>
      </c>
      <c r="C706" t="s">
        <v>476</v>
      </c>
      <c r="D706" s="2">
        <v>3.31</v>
      </c>
      <c r="E706">
        <v>4556</v>
      </c>
      <c r="F706" s="2">
        <v>14880</v>
      </c>
      <c r="G706">
        <v>11880000</v>
      </c>
      <c r="H706" s="3">
        <f>IF(E706=0,D706,F706/E706)</f>
        <v>3.2660228270412643</v>
      </c>
      <c r="I706" t="str">
        <f>IF(G706&gt;0,"TAK","NIE")</f>
        <v>TAK</v>
      </c>
      <c r="J706" s="3">
        <f>IF(I706="TAK",G706*D706,0)</f>
        <v>39322800</v>
      </c>
      <c r="K706">
        <f>DAY(A706)</f>
        <v>22</v>
      </c>
    </row>
    <row r="707" spans="1:11" x14ac:dyDescent="0.25">
      <c r="A707" s="1">
        <v>42026</v>
      </c>
      <c r="B707" t="s">
        <v>477</v>
      </c>
      <c r="C707" t="s">
        <v>478</v>
      </c>
      <c r="D707" s="2">
        <v>260</v>
      </c>
      <c r="E707">
        <v>0</v>
      </c>
      <c r="F707" s="2">
        <v>0</v>
      </c>
      <c r="G707">
        <v>1231000</v>
      </c>
      <c r="H707" s="3">
        <f>IF(E707=0,D707,F707/E707)</f>
        <v>260</v>
      </c>
      <c r="I707" t="str">
        <f>IF(G707&gt;0,"TAK","NIE")</f>
        <v>TAK</v>
      </c>
      <c r="J707" s="3">
        <f>IF(I707="TAK",G707*D707,0)</f>
        <v>320060000</v>
      </c>
      <c r="K707">
        <f>DAY(A707)</f>
        <v>22</v>
      </c>
    </row>
    <row r="708" spans="1:11" x14ac:dyDescent="0.25">
      <c r="A708" s="1">
        <v>42026</v>
      </c>
      <c r="B708" t="s">
        <v>479</v>
      </c>
      <c r="C708" t="s">
        <v>480</v>
      </c>
      <c r="D708" s="2">
        <v>112.9</v>
      </c>
      <c r="E708">
        <v>6743</v>
      </c>
      <c r="F708" s="2">
        <v>770680</v>
      </c>
      <c r="G708">
        <v>14953000</v>
      </c>
      <c r="H708" s="3">
        <f>IF(E708=0,D708,F708/E708)</f>
        <v>114.29334124277028</v>
      </c>
      <c r="I708" t="str">
        <f>IF(G708&gt;0,"TAK","NIE")</f>
        <v>TAK</v>
      </c>
      <c r="J708" s="3">
        <f>IF(I708="TAK",G708*D708,0)</f>
        <v>1688193700</v>
      </c>
      <c r="K708">
        <f>DAY(A708)</f>
        <v>22</v>
      </c>
    </row>
    <row r="709" spans="1:11" x14ac:dyDescent="0.25">
      <c r="A709" s="1">
        <v>42026</v>
      </c>
      <c r="B709" t="s">
        <v>481</v>
      </c>
      <c r="C709" t="s">
        <v>482</v>
      </c>
      <c r="D709" s="2">
        <v>53.88</v>
      </c>
      <c r="E709">
        <v>2781</v>
      </c>
      <c r="F709" s="2">
        <v>147310</v>
      </c>
      <c r="G709">
        <v>2418000</v>
      </c>
      <c r="H709" s="3">
        <f>IF(E709=0,D709,F709/E709)</f>
        <v>52.970154620640059</v>
      </c>
      <c r="I709" t="str">
        <f>IF(G709&gt;0,"TAK","NIE")</f>
        <v>TAK</v>
      </c>
      <c r="J709" s="3">
        <f>IF(I709="TAK",G709*D709,0)</f>
        <v>130281840</v>
      </c>
      <c r="K709">
        <f>DAY(A709)</f>
        <v>22</v>
      </c>
    </row>
    <row r="710" spans="1:11" x14ac:dyDescent="0.25">
      <c r="A710" s="1">
        <v>42026</v>
      </c>
      <c r="B710" t="s">
        <v>483</v>
      </c>
      <c r="C710" t="s">
        <v>484</v>
      </c>
      <c r="D710" s="2">
        <v>1.1200000000000001</v>
      </c>
      <c r="E710">
        <v>47992</v>
      </c>
      <c r="F710" s="2">
        <v>52670</v>
      </c>
      <c r="G710">
        <v>5093000</v>
      </c>
      <c r="H710" s="3">
        <f>IF(E710=0,D710,F710/E710)</f>
        <v>1.0974745790965161</v>
      </c>
      <c r="I710" t="str">
        <f>IF(G710&gt;0,"TAK","NIE")</f>
        <v>TAK</v>
      </c>
      <c r="J710" s="3">
        <f>IF(I710="TAK",G710*D710,0)</f>
        <v>5704160.0000000009</v>
      </c>
      <c r="K710">
        <f>DAY(A710)</f>
        <v>22</v>
      </c>
    </row>
    <row r="711" spans="1:11" x14ac:dyDescent="0.25">
      <c r="A711" s="1">
        <v>42026</v>
      </c>
      <c r="B711" t="s">
        <v>485</v>
      </c>
      <c r="C711" t="s">
        <v>486</v>
      </c>
      <c r="D711" s="2">
        <v>1.83</v>
      </c>
      <c r="E711">
        <v>66772</v>
      </c>
      <c r="F711" s="2">
        <v>120050</v>
      </c>
      <c r="G711">
        <v>218198000</v>
      </c>
      <c r="H711" s="3">
        <f>IF(E711=0,D711,F711/E711)</f>
        <v>1.7979093033007847</v>
      </c>
      <c r="I711" t="str">
        <f>IF(G711&gt;0,"TAK","NIE")</f>
        <v>TAK</v>
      </c>
      <c r="J711" s="3">
        <f>IF(I711="TAK",G711*D711,0)</f>
        <v>399302340</v>
      </c>
      <c r="K711">
        <f>DAY(A711)</f>
        <v>22</v>
      </c>
    </row>
    <row r="712" spans="1:11" x14ac:dyDescent="0.25">
      <c r="A712" s="1">
        <v>42026</v>
      </c>
      <c r="B712" t="s">
        <v>487</v>
      </c>
      <c r="C712" t="s">
        <v>488</v>
      </c>
      <c r="D712" s="2">
        <v>4.22</v>
      </c>
      <c r="E712">
        <v>39434</v>
      </c>
      <c r="F712" s="2">
        <v>165690</v>
      </c>
      <c r="G712">
        <v>10150000</v>
      </c>
      <c r="H712" s="3">
        <f>IF(E712=0,D712,F712/E712)</f>
        <v>4.2017041132018056</v>
      </c>
      <c r="I712" t="str">
        <f>IF(G712&gt;0,"TAK","NIE")</f>
        <v>TAK</v>
      </c>
      <c r="J712" s="3">
        <f>IF(I712="TAK",G712*D712,0)</f>
        <v>42833000</v>
      </c>
      <c r="K712">
        <f>DAY(A712)</f>
        <v>22</v>
      </c>
    </row>
    <row r="713" spans="1:11" x14ac:dyDescent="0.25">
      <c r="A713" s="1">
        <v>42026</v>
      </c>
      <c r="B713" t="s">
        <v>489</v>
      </c>
      <c r="C713" t="s">
        <v>490</v>
      </c>
      <c r="D713" s="2">
        <v>8.34</v>
      </c>
      <c r="E713">
        <v>144919</v>
      </c>
      <c r="F713" s="2">
        <v>1211050</v>
      </c>
      <c r="G713">
        <v>30148000</v>
      </c>
      <c r="H713" s="3">
        <f>IF(E713=0,D713,F713/E713)</f>
        <v>8.3567372118217769</v>
      </c>
      <c r="I713" t="str">
        <f>IF(G713&gt;0,"TAK","NIE")</f>
        <v>TAK</v>
      </c>
      <c r="J713" s="3">
        <f>IF(I713="TAK",G713*D713,0)</f>
        <v>251434320</v>
      </c>
      <c r="K713">
        <f>DAY(A713)</f>
        <v>22</v>
      </c>
    </row>
    <row r="714" spans="1:11" x14ac:dyDescent="0.25">
      <c r="A714" s="1">
        <v>42026</v>
      </c>
      <c r="B714" t="s">
        <v>491</v>
      </c>
      <c r="C714" t="s">
        <v>492</v>
      </c>
      <c r="D714" s="2">
        <v>2.4700000000000002</v>
      </c>
      <c r="E714">
        <v>9449</v>
      </c>
      <c r="F714" s="2">
        <v>22360</v>
      </c>
      <c r="G714">
        <v>34971000</v>
      </c>
      <c r="H714" s="3">
        <f>IF(E714=0,D714,F714/E714)</f>
        <v>2.3663879775637633</v>
      </c>
      <c r="I714" t="str">
        <f>IF(G714&gt;0,"TAK","NIE")</f>
        <v>TAK</v>
      </c>
      <c r="J714" s="3">
        <f>IF(I714="TAK",G714*D714,0)</f>
        <v>86378370</v>
      </c>
      <c r="K714">
        <f>DAY(A714)</f>
        <v>22</v>
      </c>
    </row>
    <row r="715" spans="1:11" x14ac:dyDescent="0.25">
      <c r="A715" s="1">
        <v>42026</v>
      </c>
      <c r="B715" t="s">
        <v>493</v>
      </c>
      <c r="C715" t="s">
        <v>494</v>
      </c>
      <c r="D715" s="2">
        <v>27.11</v>
      </c>
      <c r="E715">
        <v>777</v>
      </c>
      <c r="F715" s="2">
        <v>21060</v>
      </c>
      <c r="G715">
        <v>5128000</v>
      </c>
      <c r="H715" s="3">
        <f>IF(E715=0,D715,F715/E715)</f>
        <v>27.104247104247104</v>
      </c>
      <c r="I715" t="str">
        <f>IF(G715&gt;0,"TAK","NIE")</f>
        <v>TAK</v>
      </c>
      <c r="J715" s="3">
        <f>IF(I715="TAK",G715*D715,0)</f>
        <v>139020080</v>
      </c>
      <c r="K715">
        <f>DAY(A715)</f>
        <v>22</v>
      </c>
    </row>
    <row r="716" spans="1:11" x14ac:dyDescent="0.25">
      <c r="A716" s="1">
        <v>42026</v>
      </c>
      <c r="B716" t="s">
        <v>495</v>
      </c>
      <c r="C716" t="s">
        <v>496</v>
      </c>
      <c r="D716" s="2">
        <v>25.2</v>
      </c>
      <c r="E716">
        <v>428100</v>
      </c>
      <c r="F716" s="2">
        <v>10645320</v>
      </c>
      <c r="G716">
        <v>60796000</v>
      </c>
      <c r="H716" s="3">
        <f>IF(E716=0,D716,F716/E716)</f>
        <v>24.866433076384023</v>
      </c>
      <c r="I716" t="str">
        <f>IF(G716&gt;0,"TAK","NIE")</f>
        <v>TAK</v>
      </c>
      <c r="J716" s="3">
        <f>IF(I716="TAK",G716*D716,0)</f>
        <v>1532059200</v>
      </c>
      <c r="K716">
        <f>DAY(A716)</f>
        <v>22</v>
      </c>
    </row>
    <row r="717" spans="1:11" x14ac:dyDescent="0.25">
      <c r="A717" s="1">
        <v>42026</v>
      </c>
      <c r="B717" t="s">
        <v>497</v>
      </c>
      <c r="C717" t="s">
        <v>498</v>
      </c>
      <c r="D717" s="2">
        <v>7749</v>
      </c>
      <c r="E717">
        <v>1988</v>
      </c>
      <c r="F717" s="2">
        <v>15295840</v>
      </c>
      <c r="G717">
        <v>1279000</v>
      </c>
      <c r="H717" s="3">
        <f>IF(E717=0,D717,F717/E717)</f>
        <v>7694.0845070422538</v>
      </c>
      <c r="I717" t="str">
        <f>IF(G717&gt;0,"TAK","NIE")</f>
        <v>TAK</v>
      </c>
      <c r="J717" s="3">
        <f>IF(I717="TAK",G717*D717,0)</f>
        <v>9910971000</v>
      </c>
      <c r="K717">
        <f>DAY(A717)</f>
        <v>22</v>
      </c>
    </row>
    <row r="718" spans="1:11" x14ac:dyDescent="0.25">
      <c r="A718" s="1">
        <v>42026</v>
      </c>
      <c r="B718" t="s">
        <v>499</v>
      </c>
      <c r="C718" t="s">
        <v>500</v>
      </c>
      <c r="D718" s="2">
        <v>4.12</v>
      </c>
      <c r="E718">
        <v>6</v>
      </c>
      <c r="F718" s="2">
        <v>20</v>
      </c>
      <c r="G718">
        <v>1827000</v>
      </c>
      <c r="H718" s="3">
        <f>IF(E718=0,D718,F718/E718)</f>
        <v>3.3333333333333335</v>
      </c>
      <c r="I718" t="str">
        <f>IF(G718&gt;0,"TAK","NIE")</f>
        <v>TAK</v>
      </c>
      <c r="J718" s="3">
        <f>IF(I718="TAK",G718*D718,0)</f>
        <v>7527240</v>
      </c>
      <c r="K718">
        <f>DAY(A718)</f>
        <v>22</v>
      </c>
    </row>
    <row r="719" spans="1:11" x14ac:dyDescent="0.25">
      <c r="A719" s="1">
        <v>42026</v>
      </c>
      <c r="B719" t="s">
        <v>501</v>
      </c>
      <c r="C719" t="s">
        <v>502</v>
      </c>
      <c r="D719" s="2">
        <v>1.1000000000000001</v>
      </c>
      <c r="E719">
        <v>452187</v>
      </c>
      <c r="F719" s="2">
        <v>498110</v>
      </c>
      <c r="G719">
        <v>72970000</v>
      </c>
      <c r="H719" s="3">
        <f>IF(E719=0,D719,F719/E719)</f>
        <v>1.1015575414596173</v>
      </c>
      <c r="I719" t="str">
        <f>IF(G719&gt;0,"TAK","NIE")</f>
        <v>TAK</v>
      </c>
      <c r="J719" s="3">
        <f>IF(I719="TAK",G719*D719,0)</f>
        <v>80267000</v>
      </c>
      <c r="K719">
        <f>DAY(A719)</f>
        <v>22</v>
      </c>
    </row>
    <row r="720" spans="1:11" x14ac:dyDescent="0.25">
      <c r="A720" s="1">
        <v>42026</v>
      </c>
      <c r="B720" t="s">
        <v>503</v>
      </c>
      <c r="C720" t="s">
        <v>504</v>
      </c>
      <c r="D720" s="2">
        <v>40.9</v>
      </c>
      <c r="E720">
        <v>1038</v>
      </c>
      <c r="F720" s="2">
        <v>43090</v>
      </c>
      <c r="G720">
        <v>5975000</v>
      </c>
      <c r="H720" s="3">
        <f>IF(E720=0,D720,F720/E720)</f>
        <v>41.51252408477842</v>
      </c>
      <c r="I720" t="str">
        <f>IF(G720&gt;0,"TAK","NIE")</f>
        <v>TAK</v>
      </c>
      <c r="J720" s="3">
        <f>IF(I720="TAK",G720*D720,0)</f>
        <v>244377500</v>
      </c>
      <c r="K720">
        <f>DAY(A720)</f>
        <v>22</v>
      </c>
    </row>
    <row r="721" spans="1:11" x14ac:dyDescent="0.25">
      <c r="A721" s="1">
        <v>42026</v>
      </c>
      <c r="B721" t="s">
        <v>505</v>
      </c>
      <c r="C721" t="s">
        <v>506</v>
      </c>
      <c r="D721" s="2">
        <v>66.180000000000007</v>
      </c>
      <c r="E721">
        <v>647</v>
      </c>
      <c r="F721" s="2">
        <v>42950</v>
      </c>
      <c r="G721">
        <v>6611000</v>
      </c>
      <c r="H721" s="3">
        <f>IF(E721=0,D721,F721/E721)</f>
        <v>66.383307573415763</v>
      </c>
      <c r="I721" t="str">
        <f>IF(G721&gt;0,"TAK","NIE")</f>
        <v>TAK</v>
      </c>
      <c r="J721" s="3">
        <f>IF(I721="TAK",G721*D721,0)</f>
        <v>437515980.00000006</v>
      </c>
      <c r="K721">
        <f>DAY(A721)</f>
        <v>22</v>
      </c>
    </row>
    <row r="722" spans="1:11" x14ac:dyDescent="0.25">
      <c r="A722" s="1">
        <v>42026</v>
      </c>
      <c r="B722" t="s">
        <v>507</v>
      </c>
      <c r="C722" t="s">
        <v>508</v>
      </c>
      <c r="D722" s="2">
        <v>5.97</v>
      </c>
      <c r="E722">
        <v>1700</v>
      </c>
      <c r="F722" s="2">
        <v>9940</v>
      </c>
      <c r="G722">
        <v>3832000</v>
      </c>
      <c r="H722" s="3">
        <f>IF(E722=0,D722,F722/E722)</f>
        <v>5.8470588235294114</v>
      </c>
      <c r="I722" t="str">
        <f>IF(G722&gt;0,"TAK","NIE")</f>
        <v>TAK</v>
      </c>
      <c r="J722" s="3">
        <f>IF(I722="TAK",G722*D722,0)</f>
        <v>22877040</v>
      </c>
      <c r="K722">
        <f>DAY(A722)</f>
        <v>22</v>
      </c>
    </row>
    <row r="723" spans="1:11" x14ac:dyDescent="0.25">
      <c r="A723" s="1">
        <v>42026</v>
      </c>
      <c r="B723" t="s">
        <v>509</v>
      </c>
      <c r="C723" t="s">
        <v>510</v>
      </c>
      <c r="D723" s="2">
        <v>7.55</v>
      </c>
      <c r="E723">
        <v>12727</v>
      </c>
      <c r="F723" s="2">
        <v>97100</v>
      </c>
      <c r="G723">
        <v>11888000</v>
      </c>
      <c r="H723" s="3">
        <f>IF(E723=0,D723,F723/E723)</f>
        <v>7.6294492024829106</v>
      </c>
      <c r="I723" t="str">
        <f>IF(G723&gt;0,"TAK","NIE")</f>
        <v>TAK</v>
      </c>
      <c r="J723" s="3">
        <f>IF(I723="TAK",G723*D723,0)</f>
        <v>89754400</v>
      </c>
      <c r="K723">
        <f>DAY(A723)</f>
        <v>22</v>
      </c>
    </row>
    <row r="724" spans="1:11" x14ac:dyDescent="0.25">
      <c r="A724" s="1">
        <v>42026</v>
      </c>
      <c r="B724" t="s">
        <v>511</v>
      </c>
      <c r="C724" t="s">
        <v>512</v>
      </c>
      <c r="D724" s="2">
        <v>451</v>
      </c>
      <c r="E724">
        <v>27753</v>
      </c>
      <c r="F724" s="2">
        <v>12517300</v>
      </c>
      <c r="G724">
        <v>12038000</v>
      </c>
      <c r="H724" s="3">
        <f>IF(E724=0,D724,F724/E724)</f>
        <v>451.0251144020466</v>
      </c>
      <c r="I724" t="str">
        <f>IF(G724&gt;0,"TAK","NIE")</f>
        <v>TAK</v>
      </c>
      <c r="J724" s="3">
        <f>IF(I724="TAK",G724*D724,0)</f>
        <v>5429138000</v>
      </c>
      <c r="K724">
        <f>DAY(A724)</f>
        <v>22</v>
      </c>
    </row>
    <row r="725" spans="1:11" x14ac:dyDescent="0.25">
      <c r="A725" s="1">
        <v>42026</v>
      </c>
      <c r="B725" t="s">
        <v>513</v>
      </c>
      <c r="C725" t="s">
        <v>514</v>
      </c>
      <c r="D725" s="2">
        <v>10.199999999999999</v>
      </c>
      <c r="E725">
        <v>17574</v>
      </c>
      <c r="F725" s="2">
        <v>179310</v>
      </c>
      <c r="G725">
        <v>30174000</v>
      </c>
      <c r="H725" s="3">
        <f>IF(E725=0,D725,F725/E725)</f>
        <v>10.203141003755547</v>
      </c>
      <c r="I725" t="str">
        <f>IF(G725&gt;0,"TAK","NIE")</f>
        <v>TAK</v>
      </c>
      <c r="J725" s="3">
        <f>IF(I725="TAK",G725*D725,0)</f>
        <v>307774800</v>
      </c>
      <c r="K725">
        <f>DAY(A725)</f>
        <v>22</v>
      </c>
    </row>
    <row r="726" spans="1:11" x14ac:dyDescent="0.25">
      <c r="A726" s="1">
        <v>42026</v>
      </c>
      <c r="B726" t="s">
        <v>515</v>
      </c>
      <c r="C726" t="s">
        <v>516</v>
      </c>
      <c r="D726" s="2">
        <v>35</v>
      </c>
      <c r="E726">
        <v>423</v>
      </c>
      <c r="F726" s="2">
        <v>14830</v>
      </c>
      <c r="G726">
        <v>689000</v>
      </c>
      <c r="H726" s="3">
        <f>IF(E726=0,D726,F726/E726)</f>
        <v>35.059101654846337</v>
      </c>
      <c r="I726" t="str">
        <f>IF(G726&gt;0,"TAK","NIE")</f>
        <v>TAK</v>
      </c>
      <c r="J726" s="3">
        <f>IF(I726="TAK",G726*D726,0)</f>
        <v>24115000</v>
      </c>
      <c r="K726">
        <f>DAY(A726)</f>
        <v>22</v>
      </c>
    </row>
    <row r="727" spans="1:11" x14ac:dyDescent="0.25">
      <c r="A727" s="1">
        <v>42026</v>
      </c>
      <c r="B727" t="s">
        <v>517</v>
      </c>
      <c r="C727" t="s">
        <v>518</v>
      </c>
      <c r="D727" s="2">
        <v>0.47</v>
      </c>
      <c r="E727">
        <v>5020</v>
      </c>
      <c r="F727" s="2">
        <v>2560</v>
      </c>
      <c r="G727">
        <v>0</v>
      </c>
      <c r="H727" s="3">
        <f>IF(E727=0,D727,F727/E727)</f>
        <v>0.50996015936254979</v>
      </c>
      <c r="I727" t="str">
        <f>IF(G727&gt;0,"TAK","NIE")</f>
        <v>NIE</v>
      </c>
      <c r="J727" s="3">
        <f>IF(I727="TAK",G727*D727,0)</f>
        <v>0</v>
      </c>
      <c r="K727">
        <f>DAY(A727)</f>
        <v>22</v>
      </c>
    </row>
    <row r="728" spans="1:11" x14ac:dyDescent="0.25">
      <c r="A728" s="1">
        <v>42026</v>
      </c>
      <c r="B728" t="s">
        <v>519</v>
      </c>
      <c r="C728" t="s">
        <v>520</v>
      </c>
      <c r="D728" s="2">
        <v>200.9</v>
      </c>
      <c r="E728">
        <v>158</v>
      </c>
      <c r="F728" s="2">
        <v>31700</v>
      </c>
      <c r="G728">
        <v>2559000</v>
      </c>
      <c r="H728" s="3">
        <f>IF(E728=0,D728,F728/E728)</f>
        <v>200.63291139240508</v>
      </c>
      <c r="I728" t="str">
        <f>IF(G728&gt;0,"TAK","NIE")</f>
        <v>TAK</v>
      </c>
      <c r="J728" s="3">
        <f>IF(I728="TAK",G728*D728,0)</f>
        <v>514103100</v>
      </c>
      <c r="K728">
        <f>DAY(A728)</f>
        <v>22</v>
      </c>
    </row>
    <row r="729" spans="1:11" x14ac:dyDescent="0.25">
      <c r="A729" s="1">
        <v>42026</v>
      </c>
      <c r="B729" t="s">
        <v>521</v>
      </c>
      <c r="C729" t="s">
        <v>522</v>
      </c>
      <c r="D729" s="2">
        <v>21</v>
      </c>
      <c r="E729">
        <v>0</v>
      </c>
      <c r="F729" s="2">
        <v>0</v>
      </c>
      <c r="G729">
        <v>0</v>
      </c>
      <c r="H729" s="3">
        <f>IF(E729=0,D729,F729/E729)</f>
        <v>21</v>
      </c>
      <c r="I729" t="str">
        <f>IF(G729&gt;0,"TAK","NIE")</f>
        <v>NIE</v>
      </c>
      <c r="J729" s="3">
        <f>IF(I729="TAK",G729*D729,0)</f>
        <v>0</v>
      </c>
      <c r="K729">
        <f>DAY(A729)</f>
        <v>22</v>
      </c>
    </row>
    <row r="730" spans="1:11" x14ac:dyDescent="0.25">
      <c r="A730" s="1">
        <v>42026</v>
      </c>
      <c r="B730" t="s">
        <v>523</v>
      </c>
      <c r="C730" t="s">
        <v>524</v>
      </c>
      <c r="D730" s="2">
        <v>13.86</v>
      </c>
      <c r="E730">
        <v>1583</v>
      </c>
      <c r="F730" s="2">
        <v>21700</v>
      </c>
      <c r="G730">
        <v>23198000</v>
      </c>
      <c r="H730" s="3">
        <f>IF(E730=0,D730,F730/E730)</f>
        <v>13.708149084017688</v>
      </c>
      <c r="I730" t="str">
        <f>IF(G730&gt;0,"TAK","NIE")</f>
        <v>TAK</v>
      </c>
      <c r="J730" s="3">
        <f>IF(I730="TAK",G730*D730,0)</f>
        <v>321524280</v>
      </c>
      <c r="K730">
        <f>DAY(A730)</f>
        <v>22</v>
      </c>
    </row>
    <row r="731" spans="1:11" x14ac:dyDescent="0.25">
      <c r="A731" s="1">
        <v>42026</v>
      </c>
      <c r="B731" t="s">
        <v>525</v>
      </c>
      <c r="C731" t="s">
        <v>526</v>
      </c>
      <c r="D731" s="2">
        <v>13.55</v>
      </c>
      <c r="E731">
        <v>370</v>
      </c>
      <c r="F731" s="2">
        <v>5010</v>
      </c>
      <c r="G731">
        <v>2276000</v>
      </c>
      <c r="H731" s="3">
        <f>IF(E731=0,D731,F731/E731)</f>
        <v>13.54054054054054</v>
      </c>
      <c r="I731" t="str">
        <f>IF(G731&gt;0,"TAK","NIE")</f>
        <v>TAK</v>
      </c>
      <c r="J731" s="3">
        <f>IF(I731="TAK",G731*D731,0)</f>
        <v>30839800</v>
      </c>
      <c r="K731">
        <f>DAY(A731)</f>
        <v>22</v>
      </c>
    </row>
    <row r="732" spans="1:11" x14ac:dyDescent="0.25">
      <c r="A732" s="1">
        <v>42026</v>
      </c>
      <c r="B732" t="s">
        <v>527</v>
      </c>
      <c r="C732" t="s">
        <v>528</v>
      </c>
      <c r="D732" s="2">
        <v>8.8000000000000007</v>
      </c>
      <c r="E732">
        <v>16409</v>
      </c>
      <c r="F732" s="2">
        <v>140520</v>
      </c>
      <c r="G732">
        <v>9921000</v>
      </c>
      <c r="H732" s="3">
        <f>IF(E732=0,D732,F732/E732)</f>
        <v>8.5635931501005551</v>
      </c>
      <c r="I732" t="str">
        <f>IF(G732&gt;0,"TAK","NIE")</f>
        <v>TAK</v>
      </c>
      <c r="J732" s="3">
        <f>IF(I732="TAK",G732*D732,0)</f>
        <v>87304800</v>
      </c>
      <c r="K732">
        <f>DAY(A732)</f>
        <v>22</v>
      </c>
    </row>
    <row r="733" spans="1:11" x14ac:dyDescent="0.25">
      <c r="A733" s="1">
        <v>42026</v>
      </c>
      <c r="B733" t="s">
        <v>529</v>
      </c>
      <c r="C733" t="s">
        <v>530</v>
      </c>
      <c r="D733" s="2">
        <v>7.0000000000000007E-2</v>
      </c>
      <c r="E733">
        <v>0</v>
      </c>
      <c r="F733" s="2">
        <v>0</v>
      </c>
      <c r="G733">
        <v>0</v>
      </c>
      <c r="H733" s="3">
        <f>IF(E733=0,D733,F733/E733)</f>
        <v>7.0000000000000007E-2</v>
      </c>
      <c r="I733" t="str">
        <f>IF(G733&gt;0,"TAK","NIE")</f>
        <v>NIE</v>
      </c>
      <c r="J733" s="3">
        <f>IF(I733="TAK",G733*D733,0)</f>
        <v>0</v>
      </c>
      <c r="K733">
        <f>DAY(A733)</f>
        <v>22</v>
      </c>
    </row>
    <row r="734" spans="1:11" x14ac:dyDescent="0.25">
      <c r="A734" s="1">
        <v>42026</v>
      </c>
      <c r="B734" t="s">
        <v>531</v>
      </c>
      <c r="C734" t="s">
        <v>532</v>
      </c>
      <c r="D734" s="2">
        <v>2</v>
      </c>
      <c r="E734">
        <v>1</v>
      </c>
      <c r="F734" s="2">
        <v>2</v>
      </c>
      <c r="G734">
        <v>2516000</v>
      </c>
      <c r="H734" s="3">
        <f>IF(E734=0,D734,F734/E734)</f>
        <v>2</v>
      </c>
      <c r="I734" t="str">
        <f>IF(G734&gt;0,"TAK","NIE")</f>
        <v>TAK</v>
      </c>
      <c r="J734" s="3">
        <f>IF(I734="TAK",G734*D734,0)</f>
        <v>5032000</v>
      </c>
      <c r="K734">
        <f>DAY(A734)</f>
        <v>22</v>
      </c>
    </row>
    <row r="735" spans="1:11" x14ac:dyDescent="0.25">
      <c r="A735" s="1">
        <v>42026</v>
      </c>
      <c r="B735" t="s">
        <v>533</v>
      </c>
      <c r="C735" t="s">
        <v>534</v>
      </c>
      <c r="D735" s="2">
        <v>10</v>
      </c>
      <c r="E735">
        <v>30</v>
      </c>
      <c r="F735" s="2">
        <v>300</v>
      </c>
      <c r="G735">
        <v>2000000</v>
      </c>
      <c r="H735" s="3">
        <f>IF(E735=0,D735,F735/E735)</f>
        <v>10</v>
      </c>
      <c r="I735" t="str">
        <f>IF(G735&gt;0,"TAK","NIE")</f>
        <v>TAK</v>
      </c>
      <c r="J735" s="3">
        <f>IF(I735="TAK",G735*D735,0)</f>
        <v>20000000</v>
      </c>
      <c r="K735">
        <f>DAY(A735)</f>
        <v>22</v>
      </c>
    </row>
    <row r="736" spans="1:11" x14ac:dyDescent="0.25">
      <c r="A736" s="1">
        <v>42026</v>
      </c>
      <c r="B736" t="s">
        <v>535</v>
      </c>
      <c r="C736" t="s">
        <v>536</v>
      </c>
      <c r="D736" s="2">
        <v>0.56999999999999995</v>
      </c>
      <c r="E736">
        <v>492192</v>
      </c>
      <c r="F736" s="2">
        <v>276850</v>
      </c>
      <c r="G736">
        <v>503124000</v>
      </c>
      <c r="H736" s="3">
        <f>IF(E736=0,D736,F736/E736)</f>
        <v>0.56248374618035235</v>
      </c>
      <c r="I736" t="str">
        <f>IF(G736&gt;0,"TAK","NIE")</f>
        <v>TAK</v>
      </c>
      <c r="J736" s="3">
        <f>IF(I736="TAK",G736*D736,0)</f>
        <v>286780680</v>
      </c>
      <c r="K736">
        <f>DAY(A736)</f>
        <v>22</v>
      </c>
    </row>
    <row r="737" spans="1:11" x14ac:dyDescent="0.25">
      <c r="A737" s="1">
        <v>42026</v>
      </c>
      <c r="B737" t="s">
        <v>537</v>
      </c>
      <c r="C737" t="s">
        <v>538</v>
      </c>
      <c r="D737" s="2">
        <v>1.58</v>
      </c>
      <c r="E737">
        <v>14132</v>
      </c>
      <c r="F737" s="2">
        <v>22510</v>
      </c>
      <c r="G737">
        <v>8276000</v>
      </c>
      <c r="H737" s="3">
        <f>IF(E737=0,D737,F737/E737)</f>
        <v>1.5928389470704782</v>
      </c>
      <c r="I737" t="str">
        <f>IF(G737&gt;0,"TAK","NIE")</f>
        <v>TAK</v>
      </c>
      <c r="J737" s="3">
        <f>IF(I737="TAK",G737*D737,0)</f>
        <v>13076080</v>
      </c>
      <c r="K737">
        <f>DAY(A737)</f>
        <v>22</v>
      </c>
    </row>
    <row r="738" spans="1:11" x14ac:dyDescent="0.25">
      <c r="A738" s="1">
        <v>42026</v>
      </c>
      <c r="B738" t="s">
        <v>539</v>
      </c>
      <c r="C738" t="s">
        <v>540</v>
      </c>
      <c r="D738" s="2">
        <v>7.23</v>
      </c>
      <c r="E738">
        <v>298143</v>
      </c>
      <c r="F738" s="2">
        <v>2128870</v>
      </c>
      <c r="G738">
        <v>391726000</v>
      </c>
      <c r="H738" s="3">
        <f>IF(E738=0,D738,F738/E738)</f>
        <v>7.1404326111966405</v>
      </c>
      <c r="I738" t="str">
        <f>IF(G738&gt;0,"TAK","NIE")</f>
        <v>TAK</v>
      </c>
      <c r="J738" s="3">
        <f>IF(I738="TAK",G738*D738,0)</f>
        <v>2832178980</v>
      </c>
      <c r="K738">
        <f>DAY(A738)</f>
        <v>22</v>
      </c>
    </row>
    <row r="739" spans="1:11" x14ac:dyDescent="0.25">
      <c r="A739" s="1">
        <v>42026</v>
      </c>
      <c r="B739" t="s">
        <v>541</v>
      </c>
      <c r="C739" t="s">
        <v>542</v>
      </c>
      <c r="D739" s="2">
        <v>1.54</v>
      </c>
      <c r="E739">
        <v>12352</v>
      </c>
      <c r="F739" s="2">
        <v>18900</v>
      </c>
      <c r="G739">
        <v>3254000</v>
      </c>
      <c r="H739" s="3">
        <f>IF(E739=0,D739,F739/E739)</f>
        <v>1.5301165803108809</v>
      </c>
      <c r="I739" t="str">
        <f>IF(G739&gt;0,"TAK","NIE")</f>
        <v>TAK</v>
      </c>
      <c r="J739" s="3">
        <f>IF(I739="TAK",G739*D739,0)</f>
        <v>5011160</v>
      </c>
      <c r="K739">
        <f>DAY(A739)</f>
        <v>22</v>
      </c>
    </row>
    <row r="740" spans="1:11" x14ac:dyDescent="0.25">
      <c r="A740" s="1">
        <v>42026</v>
      </c>
      <c r="B740" t="s">
        <v>543</v>
      </c>
      <c r="C740" t="s">
        <v>544</v>
      </c>
      <c r="D740" s="2">
        <v>1.34</v>
      </c>
      <c r="E740">
        <v>38092</v>
      </c>
      <c r="F740" s="2">
        <v>50570</v>
      </c>
      <c r="G740">
        <v>50027000</v>
      </c>
      <c r="H740" s="3">
        <f>IF(E740=0,D740,F740/E740)</f>
        <v>1.3275753439042319</v>
      </c>
      <c r="I740" t="str">
        <f>IF(G740&gt;0,"TAK","NIE")</f>
        <v>TAK</v>
      </c>
      <c r="J740" s="3">
        <f>IF(I740="TAK",G740*D740,0)</f>
        <v>67036180.000000007</v>
      </c>
      <c r="K740">
        <f>DAY(A740)</f>
        <v>22</v>
      </c>
    </row>
    <row r="741" spans="1:11" x14ac:dyDescent="0.25">
      <c r="A741" s="1">
        <v>42026</v>
      </c>
      <c r="B741" t="s">
        <v>545</v>
      </c>
      <c r="C741" t="s">
        <v>546</v>
      </c>
      <c r="D741" s="2">
        <v>0.16</v>
      </c>
      <c r="E741">
        <v>543015</v>
      </c>
      <c r="F741" s="2">
        <v>86880</v>
      </c>
      <c r="G741">
        <v>0</v>
      </c>
      <c r="H741" s="3">
        <f>IF(E741=0,D741,F741/E741)</f>
        <v>0.15999558023259025</v>
      </c>
      <c r="I741" t="str">
        <f>IF(G741&gt;0,"TAK","NIE")</f>
        <v>NIE</v>
      </c>
      <c r="J741" s="3">
        <f>IF(I741="TAK",G741*D741,0)</f>
        <v>0</v>
      </c>
      <c r="K741">
        <f>DAY(A741)</f>
        <v>22</v>
      </c>
    </row>
    <row r="742" spans="1:11" x14ac:dyDescent="0.25">
      <c r="A742" s="1">
        <v>42026</v>
      </c>
      <c r="B742" t="s">
        <v>547</v>
      </c>
      <c r="C742" t="s">
        <v>548</v>
      </c>
      <c r="D742" s="2">
        <v>33.01</v>
      </c>
      <c r="E742">
        <v>151</v>
      </c>
      <c r="F742" s="2">
        <v>5000</v>
      </c>
      <c r="G742">
        <v>3773000</v>
      </c>
      <c r="H742" s="3">
        <f>IF(E742=0,D742,F742/E742)</f>
        <v>33.11258278145695</v>
      </c>
      <c r="I742" t="str">
        <f>IF(G742&gt;0,"TAK","NIE")</f>
        <v>TAK</v>
      </c>
      <c r="J742" s="3">
        <f>IF(I742="TAK",G742*D742,0)</f>
        <v>124546729.99999999</v>
      </c>
      <c r="K742">
        <f>DAY(A742)</f>
        <v>22</v>
      </c>
    </row>
    <row r="743" spans="1:11" x14ac:dyDescent="0.25">
      <c r="A743" s="1">
        <v>42026</v>
      </c>
      <c r="B743" t="s">
        <v>549</v>
      </c>
      <c r="C743" t="s">
        <v>550</v>
      </c>
      <c r="D743" s="2">
        <v>1.45</v>
      </c>
      <c r="E743">
        <v>9150</v>
      </c>
      <c r="F743" s="2">
        <v>13240</v>
      </c>
      <c r="G743">
        <v>42888000</v>
      </c>
      <c r="H743" s="3">
        <f>IF(E743=0,D743,F743/E743)</f>
        <v>1.4469945355191256</v>
      </c>
      <c r="I743" t="str">
        <f>IF(G743&gt;0,"TAK","NIE")</f>
        <v>TAK</v>
      </c>
      <c r="J743" s="3">
        <f>IF(I743="TAK",G743*D743,0)</f>
        <v>62187600</v>
      </c>
      <c r="K743">
        <f>DAY(A743)</f>
        <v>22</v>
      </c>
    </row>
    <row r="744" spans="1:11" x14ac:dyDescent="0.25">
      <c r="A744" s="1">
        <v>42026</v>
      </c>
      <c r="B744" t="s">
        <v>551</v>
      </c>
      <c r="C744" t="s">
        <v>552</v>
      </c>
      <c r="D744" s="2">
        <v>10</v>
      </c>
      <c r="E744">
        <v>0</v>
      </c>
      <c r="F744" s="2">
        <v>0</v>
      </c>
      <c r="G744">
        <v>356000</v>
      </c>
      <c r="H744" s="3">
        <f>IF(E744=0,D744,F744/E744)</f>
        <v>10</v>
      </c>
      <c r="I744" t="str">
        <f>IF(G744&gt;0,"TAK","NIE")</f>
        <v>TAK</v>
      </c>
      <c r="J744" s="3">
        <f>IF(I744="TAK",G744*D744,0)</f>
        <v>3560000</v>
      </c>
      <c r="K744">
        <f>DAY(A744)</f>
        <v>22</v>
      </c>
    </row>
    <row r="745" spans="1:11" x14ac:dyDescent="0.25">
      <c r="A745" s="1">
        <v>42026</v>
      </c>
      <c r="B745" t="s">
        <v>553</v>
      </c>
      <c r="C745" t="s">
        <v>554</v>
      </c>
      <c r="D745" s="2">
        <v>1.46</v>
      </c>
      <c r="E745">
        <v>0</v>
      </c>
      <c r="F745" s="2">
        <v>0</v>
      </c>
      <c r="G745">
        <v>4265000</v>
      </c>
      <c r="H745" s="3">
        <f>IF(E745=0,D745,F745/E745)</f>
        <v>1.46</v>
      </c>
      <c r="I745" t="str">
        <f>IF(G745&gt;0,"TAK","NIE")</f>
        <v>TAK</v>
      </c>
      <c r="J745" s="3">
        <f>IF(I745="TAK",G745*D745,0)</f>
        <v>6226900</v>
      </c>
      <c r="K745">
        <f>DAY(A745)</f>
        <v>22</v>
      </c>
    </row>
    <row r="746" spans="1:11" x14ac:dyDescent="0.25">
      <c r="A746" s="1">
        <v>42026</v>
      </c>
      <c r="B746" t="s">
        <v>555</v>
      </c>
      <c r="C746" t="s">
        <v>556</v>
      </c>
      <c r="D746" s="2">
        <v>152.4</v>
      </c>
      <c r="E746">
        <v>41</v>
      </c>
      <c r="F746" s="2">
        <v>6210</v>
      </c>
      <c r="G746">
        <v>3703000</v>
      </c>
      <c r="H746" s="3">
        <f>IF(E746=0,D746,F746/E746)</f>
        <v>151.46341463414635</v>
      </c>
      <c r="I746" t="str">
        <f>IF(G746&gt;0,"TAK","NIE")</f>
        <v>TAK</v>
      </c>
      <c r="J746" s="3">
        <f>IF(I746="TAK",G746*D746,0)</f>
        <v>564337200</v>
      </c>
      <c r="K746">
        <f>DAY(A746)</f>
        <v>22</v>
      </c>
    </row>
    <row r="747" spans="1:11" x14ac:dyDescent="0.25">
      <c r="A747" s="1">
        <v>42026</v>
      </c>
      <c r="B747" t="s">
        <v>557</v>
      </c>
      <c r="C747" t="s">
        <v>558</v>
      </c>
      <c r="D747" s="2">
        <v>12.75</v>
      </c>
      <c r="E747">
        <v>153622</v>
      </c>
      <c r="F747" s="2">
        <v>1960780</v>
      </c>
      <c r="G747">
        <v>16905000</v>
      </c>
      <c r="H747" s="3">
        <f>IF(E747=0,D747,F747/E747)</f>
        <v>12.76366666232701</v>
      </c>
      <c r="I747" t="str">
        <f>IF(G747&gt;0,"TAK","NIE")</f>
        <v>TAK</v>
      </c>
      <c r="J747" s="3">
        <f>IF(I747="TAK",G747*D747,0)</f>
        <v>215538750</v>
      </c>
      <c r="K747">
        <f>DAY(A747)</f>
        <v>22</v>
      </c>
    </row>
    <row r="748" spans="1:11" x14ac:dyDescent="0.25">
      <c r="A748" s="1">
        <v>42026</v>
      </c>
      <c r="B748" t="s">
        <v>559</v>
      </c>
      <c r="C748" t="s">
        <v>560</v>
      </c>
      <c r="D748" s="2">
        <v>10.5</v>
      </c>
      <c r="E748">
        <v>1</v>
      </c>
      <c r="F748" s="2">
        <v>10</v>
      </c>
      <c r="G748">
        <v>1026000</v>
      </c>
      <c r="H748" s="3">
        <f>IF(E748=0,D748,F748/E748)</f>
        <v>10</v>
      </c>
      <c r="I748" t="str">
        <f>IF(G748&gt;0,"TAK","NIE")</f>
        <v>TAK</v>
      </c>
      <c r="J748" s="3">
        <f>IF(I748="TAK",G748*D748,0)</f>
        <v>10773000</v>
      </c>
      <c r="K748">
        <f>DAY(A748)</f>
        <v>22</v>
      </c>
    </row>
    <row r="749" spans="1:11" x14ac:dyDescent="0.25">
      <c r="A749" s="1">
        <v>42026</v>
      </c>
      <c r="B749" t="s">
        <v>561</v>
      </c>
      <c r="C749" t="s">
        <v>562</v>
      </c>
      <c r="D749" s="2">
        <v>6.15</v>
      </c>
      <c r="E749">
        <v>3624</v>
      </c>
      <c r="F749" s="2">
        <v>22120</v>
      </c>
      <c r="G749">
        <v>9981000</v>
      </c>
      <c r="H749" s="3">
        <f>IF(E749=0,D749,F749/E749)</f>
        <v>6.1037527593818988</v>
      </c>
      <c r="I749" t="str">
        <f>IF(G749&gt;0,"TAK","NIE")</f>
        <v>TAK</v>
      </c>
      <c r="J749" s="3">
        <f>IF(I749="TAK",G749*D749,0)</f>
        <v>61383150</v>
      </c>
      <c r="K749">
        <f>DAY(A749)</f>
        <v>22</v>
      </c>
    </row>
    <row r="750" spans="1:11" x14ac:dyDescent="0.25">
      <c r="A750" s="1">
        <v>42026</v>
      </c>
      <c r="B750" t="s">
        <v>563</v>
      </c>
      <c r="C750" t="s">
        <v>564</v>
      </c>
      <c r="D750" s="2">
        <v>2.15</v>
      </c>
      <c r="E750">
        <v>42737</v>
      </c>
      <c r="F750" s="2">
        <v>91860</v>
      </c>
      <c r="G750">
        <v>95095000</v>
      </c>
      <c r="H750" s="3">
        <f>IF(E750=0,D750,F750/E750)</f>
        <v>2.149425556309521</v>
      </c>
      <c r="I750" t="str">
        <f>IF(G750&gt;0,"TAK","NIE")</f>
        <v>TAK</v>
      </c>
      <c r="J750" s="3">
        <f>IF(I750="TAK",G750*D750,0)</f>
        <v>204454250</v>
      </c>
      <c r="K750">
        <f>DAY(A750)</f>
        <v>22</v>
      </c>
    </row>
    <row r="751" spans="1:11" x14ac:dyDescent="0.25">
      <c r="A751" s="1">
        <v>42026</v>
      </c>
      <c r="B751" t="s">
        <v>565</v>
      </c>
      <c r="C751" t="s">
        <v>566</v>
      </c>
      <c r="D751" s="2">
        <v>1.62</v>
      </c>
      <c r="E751">
        <v>23757</v>
      </c>
      <c r="F751" s="2">
        <v>38350</v>
      </c>
      <c r="G751">
        <v>9957000</v>
      </c>
      <c r="H751" s="3">
        <f>IF(E751=0,D751,F751/E751)</f>
        <v>1.6142610598981353</v>
      </c>
      <c r="I751" t="str">
        <f>IF(G751&gt;0,"TAK","NIE")</f>
        <v>TAK</v>
      </c>
      <c r="J751" s="3">
        <f>IF(I751="TAK",G751*D751,0)</f>
        <v>16130340.000000002</v>
      </c>
      <c r="K751">
        <f>DAY(A751)</f>
        <v>22</v>
      </c>
    </row>
    <row r="752" spans="1:11" x14ac:dyDescent="0.25">
      <c r="A752" s="1">
        <v>42026</v>
      </c>
      <c r="B752" t="s">
        <v>567</v>
      </c>
      <c r="C752" t="s">
        <v>568</v>
      </c>
      <c r="D752" s="2">
        <v>3.34</v>
      </c>
      <c r="E752">
        <v>8</v>
      </c>
      <c r="F752" s="2">
        <v>30</v>
      </c>
      <c r="G752">
        <v>1453000</v>
      </c>
      <c r="H752" s="3">
        <f>IF(E752=0,D752,F752/E752)</f>
        <v>3.75</v>
      </c>
      <c r="I752" t="str">
        <f>IF(G752&gt;0,"TAK","NIE")</f>
        <v>TAK</v>
      </c>
      <c r="J752" s="3">
        <f>IF(I752="TAK",G752*D752,0)</f>
        <v>4853020</v>
      </c>
      <c r="K752">
        <f>DAY(A752)</f>
        <v>22</v>
      </c>
    </row>
    <row r="753" spans="1:11" x14ac:dyDescent="0.25">
      <c r="A753" s="1">
        <v>42026</v>
      </c>
      <c r="B753" t="s">
        <v>569</v>
      </c>
      <c r="C753" t="s">
        <v>570</v>
      </c>
      <c r="D753" s="2">
        <v>17.11</v>
      </c>
      <c r="E753">
        <v>680</v>
      </c>
      <c r="F753" s="2">
        <v>11680</v>
      </c>
      <c r="G753">
        <v>2386000</v>
      </c>
      <c r="H753" s="3">
        <f>IF(E753=0,D753,F753/E753)</f>
        <v>17.176470588235293</v>
      </c>
      <c r="I753" t="str">
        <f>IF(G753&gt;0,"TAK","NIE")</f>
        <v>TAK</v>
      </c>
      <c r="J753" s="3">
        <f>IF(I753="TAK",G753*D753,0)</f>
        <v>40824460</v>
      </c>
      <c r="K753">
        <f>DAY(A753)</f>
        <v>22</v>
      </c>
    </row>
    <row r="754" spans="1:11" x14ac:dyDescent="0.25">
      <c r="A754" s="1">
        <v>42026</v>
      </c>
      <c r="B754" t="s">
        <v>571</v>
      </c>
      <c r="C754" t="s">
        <v>572</v>
      </c>
      <c r="D754" s="2">
        <v>5.7</v>
      </c>
      <c r="E754">
        <v>41708</v>
      </c>
      <c r="F754" s="2">
        <v>235860</v>
      </c>
      <c r="G754">
        <v>257931000</v>
      </c>
      <c r="H754" s="3">
        <f>IF(E754=0,D754,F754/E754)</f>
        <v>5.655030210031649</v>
      </c>
      <c r="I754" t="str">
        <f>IF(G754&gt;0,"TAK","NIE")</f>
        <v>TAK</v>
      </c>
      <c r="J754" s="3">
        <f>IF(I754="TAK",G754*D754,0)</f>
        <v>1470206700</v>
      </c>
      <c r="K754">
        <f>DAY(A754)</f>
        <v>22</v>
      </c>
    </row>
    <row r="755" spans="1:11" x14ac:dyDescent="0.25">
      <c r="A755" s="1">
        <v>42026</v>
      </c>
      <c r="B755" t="s">
        <v>573</v>
      </c>
      <c r="C755" t="s">
        <v>574</v>
      </c>
      <c r="D755" s="2">
        <v>4.8899999999999997</v>
      </c>
      <c r="E755">
        <v>356</v>
      </c>
      <c r="F755" s="2">
        <v>1720</v>
      </c>
      <c r="G755">
        <v>3499000</v>
      </c>
      <c r="H755" s="3">
        <f>IF(E755=0,D755,F755/E755)</f>
        <v>4.8314606741573032</v>
      </c>
      <c r="I755" t="str">
        <f>IF(G755&gt;0,"TAK","NIE")</f>
        <v>TAK</v>
      </c>
      <c r="J755" s="3">
        <f>IF(I755="TAK",G755*D755,0)</f>
        <v>17110110</v>
      </c>
      <c r="K755">
        <f>DAY(A755)</f>
        <v>22</v>
      </c>
    </row>
    <row r="756" spans="1:11" x14ac:dyDescent="0.25">
      <c r="A756" s="1">
        <v>42026</v>
      </c>
      <c r="B756" t="s">
        <v>575</v>
      </c>
      <c r="C756" t="s">
        <v>576</v>
      </c>
      <c r="D756" s="2">
        <v>243.55</v>
      </c>
      <c r="E756">
        <v>2724</v>
      </c>
      <c r="F756" s="2">
        <v>664230</v>
      </c>
      <c r="G756">
        <v>1930000</v>
      </c>
      <c r="H756" s="3">
        <f>IF(E756=0,D756,F756/E756)</f>
        <v>243.84361233480178</v>
      </c>
      <c r="I756" t="str">
        <f>IF(G756&gt;0,"TAK","NIE")</f>
        <v>TAK</v>
      </c>
      <c r="J756" s="3">
        <f>IF(I756="TAK",G756*D756,0)</f>
        <v>470051500</v>
      </c>
      <c r="K756">
        <f>DAY(A756)</f>
        <v>22</v>
      </c>
    </row>
    <row r="757" spans="1:11" x14ac:dyDescent="0.25">
      <c r="A757" s="1">
        <v>42026</v>
      </c>
      <c r="B757" t="s">
        <v>577</v>
      </c>
      <c r="C757" t="s">
        <v>578</v>
      </c>
      <c r="D757" s="2">
        <v>23.7</v>
      </c>
      <c r="E757">
        <v>23131</v>
      </c>
      <c r="F757" s="2">
        <v>547890</v>
      </c>
      <c r="G757">
        <v>25618000</v>
      </c>
      <c r="H757" s="3">
        <f>IF(E757=0,D757,F757/E757)</f>
        <v>23.686394881328088</v>
      </c>
      <c r="I757" t="str">
        <f>IF(G757&gt;0,"TAK","NIE")</f>
        <v>TAK</v>
      </c>
      <c r="J757" s="3">
        <f>IF(I757="TAK",G757*D757,0)</f>
        <v>607146600</v>
      </c>
      <c r="K757">
        <f>DAY(A757)</f>
        <v>22</v>
      </c>
    </row>
    <row r="758" spans="1:11" x14ac:dyDescent="0.25">
      <c r="A758" s="1">
        <v>42026</v>
      </c>
      <c r="B758" t="s">
        <v>579</v>
      </c>
      <c r="C758" t="s">
        <v>580</v>
      </c>
      <c r="D758" s="2">
        <v>7.0000000000000007E-2</v>
      </c>
      <c r="E758">
        <v>0</v>
      </c>
      <c r="F758" s="2">
        <v>0</v>
      </c>
      <c r="G758">
        <v>0</v>
      </c>
      <c r="H758" s="3">
        <f>IF(E758=0,D758,F758/E758)</f>
        <v>7.0000000000000007E-2</v>
      </c>
      <c r="I758" t="str">
        <f>IF(G758&gt;0,"TAK","NIE")</f>
        <v>NIE</v>
      </c>
      <c r="J758" s="3">
        <f>IF(I758="TAK",G758*D758,0)</f>
        <v>0</v>
      </c>
      <c r="K758">
        <f>DAY(A758)</f>
        <v>22</v>
      </c>
    </row>
    <row r="759" spans="1:11" x14ac:dyDescent="0.25">
      <c r="A759" s="1">
        <v>42026</v>
      </c>
      <c r="B759" t="s">
        <v>581</v>
      </c>
      <c r="C759" t="s">
        <v>582</v>
      </c>
      <c r="D759" s="2">
        <v>4.4000000000000004</v>
      </c>
      <c r="E759">
        <v>4053</v>
      </c>
      <c r="F759" s="2">
        <v>17470</v>
      </c>
      <c r="G759">
        <v>24936000</v>
      </c>
      <c r="H759" s="3">
        <f>IF(E759=0,D759,F759/E759)</f>
        <v>4.3103873673821864</v>
      </c>
      <c r="I759" t="str">
        <f>IF(G759&gt;0,"TAK","NIE")</f>
        <v>TAK</v>
      </c>
      <c r="J759" s="3">
        <f>IF(I759="TAK",G759*D759,0)</f>
        <v>109718400.00000001</v>
      </c>
      <c r="K759">
        <f>DAY(A759)</f>
        <v>22</v>
      </c>
    </row>
    <row r="760" spans="1:11" x14ac:dyDescent="0.25">
      <c r="A760" s="1">
        <v>42026</v>
      </c>
      <c r="B760" t="s">
        <v>583</v>
      </c>
      <c r="C760" t="s">
        <v>584</v>
      </c>
      <c r="D760" s="2">
        <v>1.25</v>
      </c>
      <c r="E760">
        <v>1542</v>
      </c>
      <c r="F760" s="2">
        <v>1850</v>
      </c>
      <c r="G760">
        <v>4052000</v>
      </c>
      <c r="H760" s="3">
        <f>IF(E760=0,D760,F760/E760)</f>
        <v>1.1997405966277561</v>
      </c>
      <c r="I760" t="str">
        <f>IF(G760&gt;0,"TAK","NIE")</f>
        <v>TAK</v>
      </c>
      <c r="J760" s="3">
        <f>IF(I760="TAK",G760*D760,0)</f>
        <v>5065000</v>
      </c>
      <c r="K760">
        <f>DAY(A760)</f>
        <v>22</v>
      </c>
    </row>
    <row r="761" spans="1:11" x14ac:dyDescent="0.25">
      <c r="A761" s="1">
        <v>42026</v>
      </c>
      <c r="B761" t="s">
        <v>585</v>
      </c>
      <c r="C761" t="s">
        <v>586</v>
      </c>
      <c r="D761" s="2">
        <v>3.83</v>
      </c>
      <c r="E761">
        <v>468</v>
      </c>
      <c r="F761" s="2">
        <v>1810</v>
      </c>
      <c r="G761">
        <v>1500000</v>
      </c>
      <c r="H761" s="3">
        <f>IF(E761=0,D761,F761/E761)</f>
        <v>3.8675213675213675</v>
      </c>
      <c r="I761" t="str">
        <f>IF(G761&gt;0,"TAK","NIE")</f>
        <v>TAK</v>
      </c>
      <c r="J761" s="3">
        <f>IF(I761="TAK",G761*D761,0)</f>
        <v>5745000</v>
      </c>
      <c r="K761">
        <f>DAY(A761)</f>
        <v>22</v>
      </c>
    </row>
    <row r="762" spans="1:11" x14ac:dyDescent="0.25">
      <c r="A762" s="1">
        <v>42026</v>
      </c>
      <c r="B762" t="s">
        <v>587</v>
      </c>
      <c r="C762" t="s">
        <v>588</v>
      </c>
      <c r="D762" s="2">
        <v>49.5</v>
      </c>
      <c r="E762">
        <v>220</v>
      </c>
      <c r="F762" s="2">
        <v>10820</v>
      </c>
      <c r="G762">
        <v>297000</v>
      </c>
      <c r="H762" s="3">
        <f>IF(E762=0,D762,F762/E762)</f>
        <v>49.18181818181818</v>
      </c>
      <c r="I762" t="str">
        <f>IF(G762&gt;0,"TAK","NIE")</f>
        <v>TAK</v>
      </c>
      <c r="J762" s="3">
        <f>IF(I762="TAK",G762*D762,0)</f>
        <v>14701500</v>
      </c>
      <c r="K762">
        <f>DAY(A762)</f>
        <v>22</v>
      </c>
    </row>
    <row r="763" spans="1:11" x14ac:dyDescent="0.25">
      <c r="A763" s="1">
        <v>42026</v>
      </c>
      <c r="B763" t="s">
        <v>589</v>
      </c>
      <c r="C763" t="s">
        <v>590</v>
      </c>
      <c r="D763" s="2">
        <v>1.1399999999999999</v>
      </c>
      <c r="E763">
        <v>5708</v>
      </c>
      <c r="F763" s="2">
        <v>6450</v>
      </c>
      <c r="G763">
        <v>36087000</v>
      </c>
      <c r="H763" s="3">
        <f>IF(E763=0,D763,F763/E763)</f>
        <v>1.1299929922915206</v>
      </c>
      <c r="I763" t="str">
        <f>IF(G763&gt;0,"TAK","NIE")</f>
        <v>TAK</v>
      </c>
      <c r="J763" s="3">
        <f>IF(I763="TAK",G763*D763,0)</f>
        <v>41139180</v>
      </c>
      <c r="K763">
        <f>DAY(A763)</f>
        <v>22</v>
      </c>
    </row>
    <row r="764" spans="1:11" x14ac:dyDescent="0.25">
      <c r="A764" s="1">
        <v>42026</v>
      </c>
      <c r="B764" t="s">
        <v>591</v>
      </c>
      <c r="C764" t="s">
        <v>592</v>
      </c>
      <c r="D764" s="2">
        <v>2.0499999999999998</v>
      </c>
      <c r="E764">
        <v>478</v>
      </c>
      <c r="F764" s="2">
        <v>960</v>
      </c>
      <c r="G764">
        <v>4803000</v>
      </c>
      <c r="H764" s="3">
        <f>IF(E764=0,D764,F764/E764)</f>
        <v>2.00836820083682</v>
      </c>
      <c r="I764" t="str">
        <f>IF(G764&gt;0,"TAK","NIE")</f>
        <v>TAK</v>
      </c>
      <c r="J764" s="3">
        <f>IF(I764="TAK",G764*D764,0)</f>
        <v>9846150</v>
      </c>
      <c r="K764">
        <f>DAY(A764)</f>
        <v>22</v>
      </c>
    </row>
    <row r="765" spans="1:11" x14ac:dyDescent="0.25">
      <c r="A765" s="1">
        <v>42026</v>
      </c>
      <c r="B765" t="s">
        <v>593</v>
      </c>
      <c r="C765" t="s">
        <v>594</v>
      </c>
      <c r="D765" s="2">
        <v>2.0699999999999998</v>
      </c>
      <c r="E765">
        <v>100</v>
      </c>
      <c r="F765" s="2">
        <v>210</v>
      </c>
      <c r="G765">
        <v>8487000</v>
      </c>
      <c r="H765" s="3">
        <f>IF(E765=0,D765,F765/E765)</f>
        <v>2.1</v>
      </c>
      <c r="I765" t="str">
        <f>IF(G765&gt;0,"TAK","NIE")</f>
        <v>TAK</v>
      </c>
      <c r="J765" s="3">
        <f>IF(I765="TAK",G765*D765,0)</f>
        <v>17568090</v>
      </c>
      <c r="K765">
        <f>DAY(A765)</f>
        <v>22</v>
      </c>
    </row>
    <row r="766" spans="1:11" x14ac:dyDescent="0.25">
      <c r="A766" s="1">
        <v>42026</v>
      </c>
      <c r="B766" t="s">
        <v>595</v>
      </c>
      <c r="C766" t="s">
        <v>596</v>
      </c>
      <c r="D766" s="2">
        <v>7.05</v>
      </c>
      <c r="E766">
        <v>0</v>
      </c>
      <c r="F766" s="2">
        <v>0</v>
      </c>
      <c r="G766">
        <v>247000</v>
      </c>
      <c r="H766" s="3">
        <f>IF(E766=0,D766,F766/E766)</f>
        <v>7.05</v>
      </c>
      <c r="I766" t="str">
        <f>IF(G766&gt;0,"TAK","NIE")</f>
        <v>TAK</v>
      </c>
      <c r="J766" s="3">
        <f>IF(I766="TAK",G766*D766,0)</f>
        <v>1741350</v>
      </c>
      <c r="K766">
        <f>DAY(A766)</f>
        <v>22</v>
      </c>
    </row>
    <row r="767" spans="1:11" x14ac:dyDescent="0.25">
      <c r="A767" s="1">
        <v>42026</v>
      </c>
      <c r="B767" t="s">
        <v>597</v>
      </c>
      <c r="C767" t="s">
        <v>598</v>
      </c>
      <c r="D767" s="2">
        <v>0.11</v>
      </c>
      <c r="E767">
        <v>0</v>
      </c>
      <c r="F767" s="2">
        <v>0</v>
      </c>
      <c r="G767">
        <v>0</v>
      </c>
      <c r="H767" s="3">
        <f>IF(E767=0,D767,F767/E767)</f>
        <v>0.11</v>
      </c>
      <c r="I767" t="str">
        <f>IF(G767&gt;0,"TAK","NIE")</f>
        <v>NIE</v>
      </c>
      <c r="J767" s="3">
        <f>IF(I767="TAK",G767*D767,0)</f>
        <v>0</v>
      </c>
      <c r="K767">
        <f>DAY(A767)</f>
        <v>22</v>
      </c>
    </row>
    <row r="768" spans="1:11" x14ac:dyDescent="0.25">
      <c r="A768" s="1">
        <v>42026</v>
      </c>
      <c r="B768" t="s">
        <v>599</v>
      </c>
      <c r="C768" t="s">
        <v>600</v>
      </c>
      <c r="D768" s="2">
        <v>2.9</v>
      </c>
      <c r="E768">
        <v>10364</v>
      </c>
      <c r="F768" s="2">
        <v>29980</v>
      </c>
      <c r="G768">
        <v>24856000</v>
      </c>
      <c r="H768" s="3">
        <f>IF(E768=0,D768,F768/E768)</f>
        <v>2.8927055191045929</v>
      </c>
      <c r="I768" t="str">
        <f>IF(G768&gt;0,"TAK","NIE")</f>
        <v>TAK</v>
      </c>
      <c r="J768" s="3">
        <f>IF(I768="TAK",G768*D768,0)</f>
        <v>72082400</v>
      </c>
      <c r="K768">
        <f>DAY(A768)</f>
        <v>22</v>
      </c>
    </row>
    <row r="769" spans="1:11" x14ac:dyDescent="0.25">
      <c r="A769" s="1">
        <v>42026</v>
      </c>
      <c r="B769" t="s">
        <v>601</v>
      </c>
      <c r="C769" t="s">
        <v>602</v>
      </c>
      <c r="D769" s="2">
        <v>9.98</v>
      </c>
      <c r="E769">
        <v>1711</v>
      </c>
      <c r="F769" s="2">
        <v>17110</v>
      </c>
      <c r="G769">
        <v>6624000</v>
      </c>
      <c r="H769" s="3">
        <f>IF(E769=0,D769,F769/E769)</f>
        <v>10</v>
      </c>
      <c r="I769" t="str">
        <f>IF(G769&gt;0,"TAK","NIE")</f>
        <v>TAK</v>
      </c>
      <c r="J769" s="3">
        <f>IF(I769="TAK",G769*D769,0)</f>
        <v>66107520</v>
      </c>
      <c r="K769">
        <f>DAY(A769)</f>
        <v>22</v>
      </c>
    </row>
    <row r="770" spans="1:11" x14ac:dyDescent="0.25">
      <c r="A770" s="1">
        <v>42026</v>
      </c>
      <c r="B770" t="s">
        <v>603</v>
      </c>
      <c r="C770" t="s">
        <v>604</v>
      </c>
      <c r="D770" s="2">
        <v>5.3</v>
      </c>
      <c r="E770">
        <v>23</v>
      </c>
      <c r="F770" s="2">
        <v>120</v>
      </c>
      <c r="G770">
        <v>1399000</v>
      </c>
      <c r="H770" s="3">
        <f>IF(E770=0,D770,F770/E770)</f>
        <v>5.2173913043478262</v>
      </c>
      <c r="I770" t="str">
        <f>IF(G770&gt;0,"TAK","NIE")</f>
        <v>TAK</v>
      </c>
      <c r="J770" s="3">
        <f>IF(I770="TAK",G770*D770,0)</f>
        <v>7414700</v>
      </c>
      <c r="K770">
        <f>DAY(A770)</f>
        <v>22</v>
      </c>
    </row>
    <row r="771" spans="1:11" x14ac:dyDescent="0.25">
      <c r="A771" s="1">
        <v>42026</v>
      </c>
      <c r="B771" t="s">
        <v>605</v>
      </c>
      <c r="C771" t="s">
        <v>606</v>
      </c>
      <c r="D771" s="2">
        <v>7.81</v>
      </c>
      <c r="E771">
        <v>1945784</v>
      </c>
      <c r="F771" s="2">
        <v>15312670</v>
      </c>
      <c r="G771">
        <v>647357000</v>
      </c>
      <c r="H771" s="3">
        <f>IF(E771=0,D771,F771/E771)</f>
        <v>7.8696659033068421</v>
      </c>
      <c r="I771" t="str">
        <f>IF(G771&gt;0,"TAK","NIE")</f>
        <v>TAK</v>
      </c>
      <c r="J771" s="3">
        <f>IF(I771="TAK",G771*D771,0)</f>
        <v>5055858170</v>
      </c>
      <c r="K771">
        <f>DAY(A771)</f>
        <v>22</v>
      </c>
    </row>
    <row r="772" spans="1:11" x14ac:dyDescent="0.25">
      <c r="A772" s="1">
        <v>42026</v>
      </c>
      <c r="B772" t="s">
        <v>607</v>
      </c>
      <c r="C772" t="s">
        <v>608</v>
      </c>
      <c r="D772" s="2">
        <v>40.81</v>
      </c>
      <c r="E772">
        <v>15435</v>
      </c>
      <c r="F772" s="2">
        <v>629930</v>
      </c>
      <c r="G772">
        <v>21800000</v>
      </c>
      <c r="H772" s="3">
        <f>IF(E772=0,D772,F772/E772)</f>
        <v>40.811791383219955</v>
      </c>
      <c r="I772" t="str">
        <f>IF(G772&gt;0,"TAK","NIE")</f>
        <v>TAK</v>
      </c>
      <c r="J772" s="3">
        <f>IF(I772="TAK",G772*D772,0)</f>
        <v>889658000</v>
      </c>
      <c r="K772">
        <f>DAY(A772)</f>
        <v>22</v>
      </c>
    </row>
    <row r="773" spans="1:11" x14ac:dyDescent="0.25">
      <c r="A773" s="1">
        <v>42026</v>
      </c>
      <c r="B773" t="s">
        <v>609</v>
      </c>
      <c r="C773" t="s">
        <v>610</v>
      </c>
      <c r="D773" s="2">
        <v>1.5</v>
      </c>
      <c r="E773">
        <v>3800</v>
      </c>
      <c r="F773" s="2">
        <v>5720</v>
      </c>
      <c r="G773">
        <v>2352000</v>
      </c>
      <c r="H773" s="3">
        <f>IF(E773=0,D773,F773/E773)</f>
        <v>1.5052631578947369</v>
      </c>
      <c r="I773" t="str">
        <f>IF(G773&gt;0,"TAK","NIE")</f>
        <v>TAK</v>
      </c>
      <c r="J773" s="3">
        <f>IF(I773="TAK",G773*D773,0)</f>
        <v>3528000</v>
      </c>
      <c r="K773">
        <f>DAY(A773)</f>
        <v>22</v>
      </c>
    </row>
    <row r="774" spans="1:11" x14ac:dyDescent="0.25">
      <c r="A774" s="1">
        <v>42026</v>
      </c>
      <c r="B774" t="s">
        <v>611</v>
      </c>
      <c r="C774" t="s">
        <v>612</v>
      </c>
      <c r="D774" s="2">
        <v>6.15</v>
      </c>
      <c r="E774">
        <v>5123</v>
      </c>
      <c r="F774" s="2">
        <v>31490</v>
      </c>
      <c r="G774">
        <v>6568000</v>
      </c>
      <c r="H774" s="3">
        <f>IF(E774=0,D774,F774/E774)</f>
        <v>6.1467889908256881</v>
      </c>
      <c r="I774" t="str">
        <f>IF(G774&gt;0,"TAK","NIE")</f>
        <v>TAK</v>
      </c>
      <c r="J774" s="3">
        <f>IF(I774="TAK",G774*D774,0)</f>
        <v>40393200</v>
      </c>
      <c r="K774">
        <f>DAY(A774)</f>
        <v>22</v>
      </c>
    </row>
    <row r="775" spans="1:11" x14ac:dyDescent="0.25">
      <c r="A775" s="1">
        <v>42026</v>
      </c>
      <c r="B775" t="s">
        <v>613</v>
      </c>
      <c r="C775" t="s">
        <v>614</v>
      </c>
      <c r="D775" s="2">
        <v>226.5</v>
      </c>
      <c r="E775">
        <v>0</v>
      </c>
      <c r="F775" s="2">
        <v>0</v>
      </c>
      <c r="G775">
        <v>349000</v>
      </c>
      <c r="H775" s="3">
        <f>IF(E775=0,D775,F775/E775)</f>
        <v>226.5</v>
      </c>
      <c r="I775" t="str">
        <f>IF(G775&gt;0,"TAK","NIE")</f>
        <v>TAK</v>
      </c>
      <c r="J775" s="3">
        <f>IF(I775="TAK",G775*D775,0)</f>
        <v>79048500</v>
      </c>
      <c r="K775">
        <f>DAY(A775)</f>
        <v>22</v>
      </c>
    </row>
    <row r="776" spans="1:11" x14ac:dyDescent="0.25">
      <c r="A776" s="1">
        <v>42026</v>
      </c>
      <c r="B776" t="s">
        <v>615</v>
      </c>
      <c r="C776" t="s">
        <v>616</v>
      </c>
      <c r="D776" s="2">
        <v>8.36</v>
      </c>
      <c r="E776">
        <v>394</v>
      </c>
      <c r="F776" s="2">
        <v>3240</v>
      </c>
      <c r="G776">
        <v>6256000</v>
      </c>
      <c r="H776" s="3">
        <f>IF(E776=0,D776,F776/E776)</f>
        <v>8.2233502538071068</v>
      </c>
      <c r="I776" t="str">
        <f>IF(G776&gt;0,"TAK","NIE")</f>
        <v>TAK</v>
      </c>
      <c r="J776" s="3">
        <f>IF(I776="TAK",G776*D776,0)</f>
        <v>52300160</v>
      </c>
      <c r="K776">
        <f>DAY(A776)</f>
        <v>22</v>
      </c>
    </row>
    <row r="777" spans="1:11" x14ac:dyDescent="0.25">
      <c r="A777" s="1">
        <v>42026</v>
      </c>
      <c r="B777" t="s">
        <v>617</v>
      </c>
      <c r="C777" t="s">
        <v>618</v>
      </c>
      <c r="D777" s="2">
        <v>73</v>
      </c>
      <c r="E777">
        <v>15</v>
      </c>
      <c r="F777" s="2">
        <v>1100</v>
      </c>
      <c r="G777">
        <v>1725000</v>
      </c>
      <c r="H777" s="3">
        <f>IF(E777=0,D777,F777/E777)</f>
        <v>73.333333333333329</v>
      </c>
      <c r="I777" t="str">
        <f>IF(G777&gt;0,"TAK","NIE")</f>
        <v>TAK</v>
      </c>
      <c r="J777" s="3">
        <f>IF(I777="TAK",G777*D777,0)</f>
        <v>125925000</v>
      </c>
      <c r="K777">
        <f>DAY(A777)</f>
        <v>22</v>
      </c>
    </row>
    <row r="778" spans="1:11" x14ac:dyDescent="0.25">
      <c r="A778" s="1">
        <v>42026</v>
      </c>
      <c r="B778" t="s">
        <v>619</v>
      </c>
      <c r="C778" t="s">
        <v>620</v>
      </c>
      <c r="D778" s="2">
        <v>48</v>
      </c>
      <c r="E778">
        <v>2126</v>
      </c>
      <c r="F778" s="2">
        <v>100430</v>
      </c>
      <c r="G778">
        <v>1688000</v>
      </c>
      <c r="H778" s="3">
        <f>IF(E778=0,D778,F778/E778)</f>
        <v>47.23894637817498</v>
      </c>
      <c r="I778" t="str">
        <f>IF(G778&gt;0,"TAK","NIE")</f>
        <v>TAK</v>
      </c>
      <c r="J778" s="3">
        <f>IF(I778="TAK",G778*D778,0)</f>
        <v>81024000</v>
      </c>
      <c r="K778">
        <f>DAY(A778)</f>
        <v>22</v>
      </c>
    </row>
    <row r="779" spans="1:11" x14ac:dyDescent="0.25">
      <c r="A779" s="1">
        <v>42026</v>
      </c>
      <c r="B779" t="s">
        <v>621</v>
      </c>
      <c r="C779" t="s">
        <v>622</v>
      </c>
      <c r="D779" s="2">
        <v>1.1000000000000001</v>
      </c>
      <c r="E779">
        <v>7628</v>
      </c>
      <c r="F779" s="2">
        <v>8510</v>
      </c>
      <c r="G779">
        <v>6642000</v>
      </c>
      <c r="H779" s="3">
        <f>IF(E779=0,D779,F779/E779)</f>
        <v>1.1156266386995282</v>
      </c>
      <c r="I779" t="str">
        <f>IF(G779&gt;0,"TAK","NIE")</f>
        <v>TAK</v>
      </c>
      <c r="J779" s="3">
        <f>IF(I779="TAK",G779*D779,0)</f>
        <v>7306200.0000000009</v>
      </c>
      <c r="K779">
        <f>DAY(A779)</f>
        <v>22</v>
      </c>
    </row>
    <row r="780" spans="1:11" x14ac:dyDescent="0.25">
      <c r="A780" s="1">
        <v>42026</v>
      </c>
      <c r="B780" t="s">
        <v>623</v>
      </c>
      <c r="C780" t="s">
        <v>624</v>
      </c>
      <c r="D780" s="2">
        <v>15</v>
      </c>
      <c r="E780">
        <v>800</v>
      </c>
      <c r="F780" s="2">
        <v>12000</v>
      </c>
      <c r="G780">
        <v>5551000</v>
      </c>
      <c r="H780" s="3">
        <f>IF(E780=0,D780,F780/E780)</f>
        <v>15</v>
      </c>
      <c r="I780" t="str">
        <f>IF(G780&gt;0,"TAK","NIE")</f>
        <v>TAK</v>
      </c>
      <c r="J780" s="3">
        <f>IF(I780="TAK",G780*D780,0)</f>
        <v>83265000</v>
      </c>
      <c r="K780">
        <f>DAY(A780)</f>
        <v>22</v>
      </c>
    </row>
    <row r="781" spans="1:11" x14ac:dyDescent="0.25">
      <c r="A781" s="1">
        <v>42026</v>
      </c>
      <c r="B781" t="s">
        <v>625</v>
      </c>
      <c r="C781" t="s">
        <v>626</v>
      </c>
      <c r="D781" s="2">
        <v>1.1499999999999999</v>
      </c>
      <c r="E781">
        <v>3783</v>
      </c>
      <c r="F781" s="2">
        <v>4350</v>
      </c>
      <c r="G781">
        <v>5959000</v>
      </c>
      <c r="H781" s="3">
        <f>IF(E781=0,D781,F781/E781)</f>
        <v>1.1498810467882632</v>
      </c>
      <c r="I781" t="str">
        <f>IF(G781&gt;0,"TAK","NIE")</f>
        <v>TAK</v>
      </c>
      <c r="J781" s="3">
        <f>IF(I781="TAK",G781*D781,0)</f>
        <v>6852849.9999999991</v>
      </c>
      <c r="K781">
        <f>DAY(A781)</f>
        <v>22</v>
      </c>
    </row>
    <row r="782" spans="1:11" x14ac:dyDescent="0.25">
      <c r="A782" s="1">
        <v>42026</v>
      </c>
      <c r="B782" t="s">
        <v>627</v>
      </c>
      <c r="C782" t="s">
        <v>628</v>
      </c>
      <c r="D782" s="2">
        <v>1.6</v>
      </c>
      <c r="E782">
        <v>8227</v>
      </c>
      <c r="F782" s="2">
        <v>13080</v>
      </c>
      <c r="G782">
        <v>0</v>
      </c>
      <c r="H782" s="3">
        <f>IF(E782=0,D782,F782/E782)</f>
        <v>1.5898869575787042</v>
      </c>
      <c r="I782" t="str">
        <f>IF(G782&gt;0,"TAK","NIE")</f>
        <v>NIE</v>
      </c>
      <c r="J782" s="3">
        <f>IF(I782="TAK",G782*D782,0)</f>
        <v>0</v>
      </c>
      <c r="K782">
        <f>DAY(A782)</f>
        <v>22</v>
      </c>
    </row>
    <row r="783" spans="1:11" x14ac:dyDescent="0.25">
      <c r="A783" s="1">
        <v>42026</v>
      </c>
      <c r="B783" t="s">
        <v>629</v>
      </c>
      <c r="C783" t="s">
        <v>630</v>
      </c>
      <c r="D783" s="2">
        <v>0.27</v>
      </c>
      <c r="E783">
        <v>1000</v>
      </c>
      <c r="F783" s="2">
        <v>270</v>
      </c>
      <c r="G783">
        <v>0</v>
      </c>
      <c r="H783" s="3">
        <f>IF(E783=0,D783,F783/E783)</f>
        <v>0.27</v>
      </c>
      <c r="I783" t="str">
        <f>IF(G783&gt;0,"TAK","NIE")</f>
        <v>NIE</v>
      </c>
      <c r="J783" s="3">
        <f>IF(I783="TAK",G783*D783,0)</f>
        <v>0</v>
      </c>
      <c r="K783">
        <f>DAY(A783)</f>
        <v>22</v>
      </c>
    </row>
    <row r="784" spans="1:11" x14ac:dyDescent="0.25">
      <c r="A784" s="1">
        <v>42026</v>
      </c>
      <c r="B784" t="s">
        <v>631</v>
      </c>
      <c r="C784" t="s">
        <v>632</v>
      </c>
      <c r="D784" s="2">
        <v>3.8</v>
      </c>
      <c r="E784">
        <v>200</v>
      </c>
      <c r="F784" s="2">
        <v>760</v>
      </c>
      <c r="G784">
        <v>3736000</v>
      </c>
      <c r="H784" s="3">
        <f>IF(E784=0,D784,F784/E784)</f>
        <v>3.8</v>
      </c>
      <c r="I784" t="str">
        <f>IF(G784&gt;0,"TAK","NIE")</f>
        <v>TAK</v>
      </c>
      <c r="J784" s="3">
        <f>IF(I784="TAK",G784*D784,0)</f>
        <v>14196800</v>
      </c>
      <c r="K784">
        <f>DAY(A784)</f>
        <v>22</v>
      </c>
    </row>
    <row r="785" spans="1:11" x14ac:dyDescent="0.25">
      <c r="A785" s="1">
        <v>42026</v>
      </c>
      <c r="B785" t="s">
        <v>633</v>
      </c>
      <c r="C785" t="s">
        <v>634</v>
      </c>
      <c r="D785" s="2">
        <v>3.31</v>
      </c>
      <c r="E785">
        <v>40</v>
      </c>
      <c r="F785" s="2">
        <v>130</v>
      </c>
      <c r="G785">
        <v>0</v>
      </c>
      <c r="H785" s="3">
        <f>IF(E785=0,D785,F785/E785)</f>
        <v>3.25</v>
      </c>
      <c r="I785" t="str">
        <f>IF(G785&gt;0,"TAK","NIE")</f>
        <v>NIE</v>
      </c>
      <c r="J785" s="3">
        <f>IF(I785="TAK",G785*D785,0)</f>
        <v>0</v>
      </c>
      <c r="K785">
        <f>DAY(A785)</f>
        <v>22</v>
      </c>
    </row>
    <row r="786" spans="1:11" x14ac:dyDescent="0.25">
      <c r="A786" s="1">
        <v>42026</v>
      </c>
      <c r="B786" t="s">
        <v>635</v>
      </c>
      <c r="C786" t="s">
        <v>636</v>
      </c>
      <c r="D786" s="2">
        <v>1.62</v>
      </c>
      <c r="E786">
        <v>10500</v>
      </c>
      <c r="F786" s="2">
        <v>16430</v>
      </c>
      <c r="G786">
        <v>18756000</v>
      </c>
      <c r="H786" s="3">
        <f>IF(E786=0,D786,F786/E786)</f>
        <v>1.5647619047619048</v>
      </c>
      <c r="I786" t="str">
        <f>IF(G786&gt;0,"TAK","NIE")</f>
        <v>TAK</v>
      </c>
      <c r="J786" s="3">
        <f>IF(I786="TAK",G786*D786,0)</f>
        <v>30384720.000000004</v>
      </c>
      <c r="K786">
        <f>DAY(A786)</f>
        <v>22</v>
      </c>
    </row>
    <row r="787" spans="1:11" x14ac:dyDescent="0.25">
      <c r="A787" s="1">
        <v>42026</v>
      </c>
      <c r="B787" t="s">
        <v>637</v>
      </c>
      <c r="C787" t="s">
        <v>638</v>
      </c>
      <c r="D787" s="2">
        <v>37.69</v>
      </c>
      <c r="E787">
        <v>3</v>
      </c>
      <c r="F787" s="2">
        <v>110</v>
      </c>
      <c r="G787">
        <v>3144000</v>
      </c>
      <c r="H787" s="3">
        <f>IF(E787=0,D787,F787/E787)</f>
        <v>36.666666666666664</v>
      </c>
      <c r="I787" t="str">
        <f>IF(G787&gt;0,"TAK","NIE")</f>
        <v>TAK</v>
      </c>
      <c r="J787" s="3">
        <f>IF(I787="TAK",G787*D787,0)</f>
        <v>118497360</v>
      </c>
      <c r="K787">
        <f>DAY(A787)</f>
        <v>22</v>
      </c>
    </row>
    <row r="788" spans="1:11" x14ac:dyDescent="0.25">
      <c r="A788" s="1">
        <v>42026</v>
      </c>
      <c r="B788" t="s">
        <v>639</v>
      </c>
      <c r="C788" t="s">
        <v>640</v>
      </c>
      <c r="D788" s="2">
        <v>0.23</v>
      </c>
      <c r="E788">
        <v>80145</v>
      </c>
      <c r="F788" s="2">
        <v>18080</v>
      </c>
      <c r="G788">
        <v>0</v>
      </c>
      <c r="H788" s="3">
        <f>IF(E788=0,D788,F788/E788)</f>
        <v>0.225591116102065</v>
      </c>
      <c r="I788" t="str">
        <f>IF(G788&gt;0,"TAK","NIE")</f>
        <v>NIE</v>
      </c>
      <c r="J788" s="3">
        <f>IF(I788="TAK",G788*D788,0)</f>
        <v>0</v>
      </c>
      <c r="K788">
        <f>DAY(A788)</f>
        <v>22</v>
      </c>
    </row>
    <row r="789" spans="1:11" x14ac:dyDescent="0.25">
      <c r="A789" s="1">
        <v>42026</v>
      </c>
      <c r="B789" t="s">
        <v>641</v>
      </c>
      <c r="C789" t="s">
        <v>642</v>
      </c>
      <c r="D789" s="2">
        <v>51</v>
      </c>
      <c r="E789">
        <v>26</v>
      </c>
      <c r="F789" s="2">
        <v>1320</v>
      </c>
      <c r="G789">
        <v>4763000</v>
      </c>
      <c r="H789" s="3">
        <f>IF(E789=0,D789,F789/E789)</f>
        <v>50.769230769230766</v>
      </c>
      <c r="I789" t="str">
        <f>IF(G789&gt;0,"TAK","NIE")</f>
        <v>TAK</v>
      </c>
      <c r="J789" s="3">
        <f>IF(I789="TAK",G789*D789,0)</f>
        <v>242913000</v>
      </c>
      <c r="K789">
        <f>DAY(A789)</f>
        <v>22</v>
      </c>
    </row>
    <row r="790" spans="1:11" x14ac:dyDescent="0.25">
      <c r="A790" s="1">
        <v>42026</v>
      </c>
      <c r="B790" t="s">
        <v>643</v>
      </c>
      <c r="C790" t="s">
        <v>644</v>
      </c>
      <c r="D790" s="2">
        <v>100</v>
      </c>
      <c r="E790">
        <v>0</v>
      </c>
      <c r="F790" s="2">
        <v>0</v>
      </c>
      <c r="G790">
        <v>826000</v>
      </c>
      <c r="H790" s="3">
        <f>IF(E790=0,D790,F790/E790)</f>
        <v>100</v>
      </c>
      <c r="I790" t="str">
        <f>IF(G790&gt;0,"TAK","NIE")</f>
        <v>TAK</v>
      </c>
      <c r="J790" s="3">
        <f>IF(I790="TAK",G790*D790,0)</f>
        <v>82600000</v>
      </c>
      <c r="K790">
        <f>DAY(A790)</f>
        <v>22</v>
      </c>
    </row>
    <row r="791" spans="1:11" x14ac:dyDescent="0.25">
      <c r="A791" s="1">
        <v>42026</v>
      </c>
      <c r="B791" t="s">
        <v>645</v>
      </c>
      <c r="C791" t="s">
        <v>646</v>
      </c>
      <c r="D791" s="2">
        <v>7.58</v>
      </c>
      <c r="E791">
        <v>11437</v>
      </c>
      <c r="F791" s="2">
        <v>83700</v>
      </c>
      <c r="G791">
        <v>2500000</v>
      </c>
      <c r="H791" s="3">
        <f>IF(E791=0,D791,F791/E791)</f>
        <v>7.3183527148727814</v>
      </c>
      <c r="I791" t="str">
        <f>IF(G791&gt;0,"TAK","NIE")</f>
        <v>TAK</v>
      </c>
      <c r="J791" s="3">
        <f>IF(I791="TAK",G791*D791,0)</f>
        <v>18950000</v>
      </c>
      <c r="K791">
        <f>DAY(A791)</f>
        <v>22</v>
      </c>
    </row>
    <row r="792" spans="1:11" x14ac:dyDescent="0.25">
      <c r="A792" s="1">
        <v>42026</v>
      </c>
      <c r="B792" t="s">
        <v>647</v>
      </c>
      <c r="C792" t="s">
        <v>648</v>
      </c>
      <c r="D792" s="2">
        <v>10.8</v>
      </c>
      <c r="E792">
        <v>3488</v>
      </c>
      <c r="F792" s="2">
        <v>37650</v>
      </c>
      <c r="G792">
        <v>11288000</v>
      </c>
      <c r="H792" s="3">
        <f>IF(E792=0,D792,F792/E792)</f>
        <v>10.79415137614679</v>
      </c>
      <c r="I792" t="str">
        <f>IF(G792&gt;0,"TAK","NIE")</f>
        <v>TAK</v>
      </c>
      <c r="J792" s="3">
        <f>IF(I792="TAK",G792*D792,0)</f>
        <v>121910400.00000001</v>
      </c>
      <c r="K792">
        <f>DAY(A792)</f>
        <v>22</v>
      </c>
    </row>
    <row r="793" spans="1:11" x14ac:dyDescent="0.25">
      <c r="A793" s="1">
        <v>42026</v>
      </c>
      <c r="B793" t="s">
        <v>649</v>
      </c>
      <c r="C793" t="s">
        <v>650</v>
      </c>
      <c r="D793" s="2">
        <v>181.8</v>
      </c>
      <c r="E793">
        <v>360885</v>
      </c>
      <c r="F793" s="2">
        <v>64894800</v>
      </c>
      <c r="G793">
        <v>122632000</v>
      </c>
      <c r="H793" s="3">
        <f>IF(E793=0,D793,F793/E793)</f>
        <v>179.8212727046012</v>
      </c>
      <c r="I793" t="str">
        <f>IF(G793&gt;0,"TAK","NIE")</f>
        <v>TAK</v>
      </c>
      <c r="J793" s="3">
        <f>IF(I793="TAK",G793*D793,0)</f>
        <v>22294497600</v>
      </c>
      <c r="K793">
        <f>DAY(A793)</f>
        <v>22</v>
      </c>
    </row>
    <row r="794" spans="1:11" x14ac:dyDescent="0.25">
      <c r="A794" s="1">
        <v>42026</v>
      </c>
      <c r="B794" t="s">
        <v>651</v>
      </c>
      <c r="C794" t="s">
        <v>652</v>
      </c>
      <c r="D794" s="2">
        <v>85.32</v>
      </c>
      <c r="E794">
        <v>995</v>
      </c>
      <c r="F794" s="2">
        <v>86160</v>
      </c>
      <c r="G794">
        <v>7304000</v>
      </c>
      <c r="H794" s="3">
        <f>IF(E794=0,D794,F794/E794)</f>
        <v>86.5929648241206</v>
      </c>
      <c r="I794" t="str">
        <f>IF(G794&gt;0,"TAK","NIE")</f>
        <v>TAK</v>
      </c>
      <c r="J794" s="3">
        <f>IF(I794="TAK",G794*D794,0)</f>
        <v>623177280</v>
      </c>
      <c r="K794">
        <f>DAY(A794)</f>
        <v>22</v>
      </c>
    </row>
    <row r="795" spans="1:11" x14ac:dyDescent="0.25">
      <c r="A795" s="1">
        <v>42026</v>
      </c>
      <c r="B795" t="s">
        <v>653</v>
      </c>
      <c r="C795" t="s">
        <v>654</v>
      </c>
      <c r="D795" s="2">
        <v>0.49</v>
      </c>
      <c r="E795">
        <v>0</v>
      </c>
      <c r="F795" s="2">
        <v>0</v>
      </c>
      <c r="G795">
        <v>0</v>
      </c>
      <c r="H795" s="3">
        <f>IF(E795=0,D795,F795/E795)</f>
        <v>0.49</v>
      </c>
      <c r="I795" t="str">
        <f>IF(G795&gt;0,"TAK","NIE")</f>
        <v>NIE</v>
      </c>
      <c r="J795" s="3">
        <f>IF(I795="TAK",G795*D795,0)</f>
        <v>0</v>
      </c>
      <c r="K795">
        <f>DAY(A795)</f>
        <v>22</v>
      </c>
    </row>
    <row r="796" spans="1:11" x14ac:dyDescent="0.25">
      <c r="A796" s="1">
        <v>42026</v>
      </c>
      <c r="B796" t="s">
        <v>655</v>
      </c>
      <c r="C796" t="s">
        <v>656</v>
      </c>
      <c r="D796" s="2">
        <v>29.89</v>
      </c>
      <c r="E796">
        <v>1</v>
      </c>
      <c r="F796" s="2">
        <v>30</v>
      </c>
      <c r="G796">
        <v>8365000</v>
      </c>
      <c r="H796" s="3">
        <f>IF(E796=0,D796,F796/E796)</f>
        <v>30</v>
      </c>
      <c r="I796" t="str">
        <f>IF(G796&gt;0,"TAK","NIE")</f>
        <v>TAK</v>
      </c>
      <c r="J796" s="3">
        <f>IF(I796="TAK",G796*D796,0)</f>
        <v>250029850</v>
      </c>
      <c r="K796">
        <f>DAY(A796)</f>
        <v>22</v>
      </c>
    </row>
    <row r="797" spans="1:11" x14ac:dyDescent="0.25">
      <c r="A797" s="1">
        <v>42026</v>
      </c>
      <c r="B797" t="s">
        <v>657</v>
      </c>
      <c r="C797" t="s">
        <v>658</v>
      </c>
      <c r="D797" s="2">
        <v>0.49</v>
      </c>
      <c r="E797">
        <v>0</v>
      </c>
      <c r="F797" s="2">
        <v>0</v>
      </c>
      <c r="G797">
        <v>49286000</v>
      </c>
      <c r="H797" s="3">
        <f>IF(E797=0,D797,F797/E797)</f>
        <v>0.49</v>
      </c>
      <c r="I797" t="str">
        <f>IF(G797&gt;0,"TAK","NIE")</f>
        <v>TAK</v>
      </c>
      <c r="J797" s="3">
        <f>IF(I797="TAK",G797*D797,0)</f>
        <v>24150140</v>
      </c>
      <c r="K797">
        <f>DAY(A797)</f>
        <v>22</v>
      </c>
    </row>
    <row r="798" spans="1:11" x14ac:dyDescent="0.25">
      <c r="A798" s="1">
        <v>42026</v>
      </c>
      <c r="B798" t="s">
        <v>659</v>
      </c>
      <c r="C798" t="s">
        <v>660</v>
      </c>
      <c r="D798" s="2">
        <v>0.16</v>
      </c>
      <c r="E798">
        <v>87513</v>
      </c>
      <c r="F798" s="2">
        <v>14230</v>
      </c>
      <c r="G798">
        <v>0</v>
      </c>
      <c r="H798" s="3">
        <f>IF(E798=0,D798,F798/E798)</f>
        <v>0.1626044130586313</v>
      </c>
      <c r="I798" t="str">
        <f>IF(G798&gt;0,"TAK","NIE")</f>
        <v>NIE</v>
      </c>
      <c r="J798" s="3">
        <f>IF(I798="TAK",G798*D798,0)</f>
        <v>0</v>
      </c>
      <c r="K798">
        <f>DAY(A798)</f>
        <v>22</v>
      </c>
    </row>
    <row r="799" spans="1:11" x14ac:dyDescent="0.25">
      <c r="A799" s="1">
        <v>42026</v>
      </c>
      <c r="B799" t="s">
        <v>661</v>
      </c>
      <c r="C799" t="s">
        <v>662</v>
      </c>
      <c r="D799" s="2">
        <v>19.45</v>
      </c>
      <c r="E799">
        <v>2284615</v>
      </c>
      <c r="F799" s="2">
        <v>44383610</v>
      </c>
      <c r="G799">
        <v>778079000</v>
      </c>
      <c r="H799" s="3">
        <f>IF(E799=0,D799,F799/E799)</f>
        <v>19.427172630837145</v>
      </c>
      <c r="I799" t="str">
        <f>IF(G799&gt;0,"TAK","NIE")</f>
        <v>TAK</v>
      </c>
      <c r="J799" s="3">
        <f>IF(I799="TAK",G799*D799,0)</f>
        <v>15133636550</v>
      </c>
      <c r="K799">
        <f>DAY(A799)</f>
        <v>22</v>
      </c>
    </row>
    <row r="800" spans="1:11" x14ac:dyDescent="0.25">
      <c r="A800" s="1">
        <v>42026</v>
      </c>
      <c r="B800" t="s">
        <v>663</v>
      </c>
      <c r="C800" t="s">
        <v>664</v>
      </c>
      <c r="D800" s="2">
        <v>4.46</v>
      </c>
      <c r="E800">
        <v>6242458</v>
      </c>
      <c r="F800" s="2">
        <v>27762260</v>
      </c>
      <c r="G800">
        <v>1628262000</v>
      </c>
      <c r="H800" s="3">
        <f>IF(E800=0,D800,F800/E800)</f>
        <v>4.4473282799820195</v>
      </c>
      <c r="I800" t="str">
        <f>IF(G800&gt;0,"TAK","NIE")</f>
        <v>TAK</v>
      </c>
      <c r="J800" s="3">
        <f>IF(I800="TAK",G800*D800,0)</f>
        <v>7262048520</v>
      </c>
      <c r="K800">
        <f>DAY(A800)</f>
        <v>22</v>
      </c>
    </row>
    <row r="801" spans="1:11" x14ac:dyDescent="0.25">
      <c r="A801" s="1">
        <v>42026</v>
      </c>
      <c r="B801" t="s">
        <v>665</v>
      </c>
      <c r="C801" t="s">
        <v>666</v>
      </c>
      <c r="D801" s="2">
        <v>5.4</v>
      </c>
      <c r="E801">
        <v>72291</v>
      </c>
      <c r="F801" s="2">
        <v>368780</v>
      </c>
      <c r="G801">
        <v>31779000</v>
      </c>
      <c r="H801" s="3">
        <f>IF(E801=0,D801,F801/E801)</f>
        <v>5.1013265828388041</v>
      </c>
      <c r="I801" t="str">
        <f>IF(G801&gt;0,"TAK","NIE")</f>
        <v>TAK</v>
      </c>
      <c r="J801" s="3">
        <f>IF(I801="TAK",G801*D801,0)</f>
        <v>171606600</v>
      </c>
      <c r="K801">
        <f>DAY(A801)</f>
        <v>22</v>
      </c>
    </row>
    <row r="802" spans="1:11" x14ac:dyDescent="0.25">
      <c r="A802" s="1">
        <v>42026</v>
      </c>
      <c r="B802" t="s">
        <v>667</v>
      </c>
      <c r="C802" t="s">
        <v>668</v>
      </c>
      <c r="D802" s="2">
        <v>25.2</v>
      </c>
      <c r="E802">
        <v>5572</v>
      </c>
      <c r="F802" s="2">
        <v>139880</v>
      </c>
      <c r="G802">
        <v>13699000</v>
      </c>
      <c r="H802" s="3">
        <f>IF(E802=0,D802,F802/E802)</f>
        <v>25.104091888011485</v>
      </c>
      <c r="I802" t="str">
        <f>IF(G802&gt;0,"TAK","NIE")</f>
        <v>TAK</v>
      </c>
      <c r="J802" s="3">
        <f>IF(I802="TAK",G802*D802,0)</f>
        <v>345214800</v>
      </c>
      <c r="K802">
        <f>DAY(A802)</f>
        <v>22</v>
      </c>
    </row>
    <row r="803" spans="1:11" x14ac:dyDescent="0.25">
      <c r="A803" s="1">
        <v>42026</v>
      </c>
      <c r="B803" t="s">
        <v>669</v>
      </c>
      <c r="C803" t="s">
        <v>670</v>
      </c>
      <c r="D803" s="2">
        <v>52.71</v>
      </c>
      <c r="E803">
        <v>744617</v>
      </c>
      <c r="F803" s="2">
        <v>39507140</v>
      </c>
      <c r="G803">
        <v>309998000</v>
      </c>
      <c r="H803" s="3">
        <f>IF(E803=0,D803,F803/E803)</f>
        <v>53.056994401148508</v>
      </c>
      <c r="I803" t="str">
        <f>IF(G803&gt;0,"TAK","NIE")</f>
        <v>TAK</v>
      </c>
      <c r="J803" s="3">
        <f>IF(I803="TAK",G803*D803,0)</f>
        <v>16339994580</v>
      </c>
      <c r="K803">
        <f>DAY(A803)</f>
        <v>22</v>
      </c>
    </row>
    <row r="804" spans="1:11" x14ac:dyDescent="0.25">
      <c r="A804" s="1">
        <v>42026</v>
      </c>
      <c r="B804" t="s">
        <v>671</v>
      </c>
      <c r="C804" t="s">
        <v>672</v>
      </c>
      <c r="D804" s="2">
        <v>33.35</v>
      </c>
      <c r="E804">
        <v>2932394</v>
      </c>
      <c r="F804" s="2">
        <v>98146190</v>
      </c>
      <c r="G804">
        <v>783205000</v>
      </c>
      <c r="H804" s="3">
        <f>IF(E804=0,D804,F804/E804)</f>
        <v>33.46964630264555</v>
      </c>
      <c r="I804" t="str">
        <f>IF(G804&gt;0,"TAK","NIE")</f>
        <v>TAK</v>
      </c>
      <c r="J804" s="3">
        <f>IF(I804="TAK",G804*D804,0)</f>
        <v>26119886750</v>
      </c>
      <c r="K804">
        <f>DAY(A804)</f>
        <v>22</v>
      </c>
    </row>
    <row r="805" spans="1:11" x14ac:dyDescent="0.25">
      <c r="A805" s="1">
        <v>42026</v>
      </c>
      <c r="B805" t="s">
        <v>673</v>
      </c>
      <c r="C805" t="s">
        <v>674</v>
      </c>
      <c r="D805" s="2">
        <v>88</v>
      </c>
      <c r="E805">
        <v>72965</v>
      </c>
      <c r="F805" s="2">
        <v>6475750</v>
      </c>
      <c r="G805">
        <v>25336000</v>
      </c>
      <c r="H805" s="3">
        <f>IF(E805=0,D805,F805/E805)</f>
        <v>88.751456177619403</v>
      </c>
      <c r="I805" t="str">
        <f>IF(G805&gt;0,"TAK","NIE")</f>
        <v>TAK</v>
      </c>
      <c r="J805" s="3">
        <f>IF(I805="TAK",G805*D805,0)</f>
        <v>2229568000</v>
      </c>
      <c r="K805">
        <f>DAY(A805)</f>
        <v>22</v>
      </c>
    </row>
    <row r="806" spans="1:11" x14ac:dyDescent="0.25">
      <c r="A806" s="1">
        <v>42026</v>
      </c>
      <c r="B806" t="s">
        <v>675</v>
      </c>
      <c r="C806" t="s">
        <v>676</v>
      </c>
      <c r="D806" s="2">
        <v>2.58</v>
      </c>
      <c r="E806">
        <v>23889</v>
      </c>
      <c r="F806" s="2">
        <v>59220</v>
      </c>
      <c r="G806">
        <v>17382000</v>
      </c>
      <c r="H806" s="3">
        <f>IF(E806=0,D806,F806/E806)</f>
        <v>2.4789652141152834</v>
      </c>
      <c r="I806" t="str">
        <f>IF(G806&gt;0,"TAK","NIE")</f>
        <v>TAK</v>
      </c>
      <c r="J806" s="3">
        <f>IF(I806="TAK",G806*D806,0)</f>
        <v>44845560</v>
      </c>
      <c r="K806">
        <f>DAY(A806)</f>
        <v>22</v>
      </c>
    </row>
    <row r="807" spans="1:11" x14ac:dyDescent="0.25">
      <c r="A807" s="1">
        <v>42026</v>
      </c>
      <c r="B807" t="s">
        <v>677</v>
      </c>
      <c r="C807" t="s">
        <v>678</v>
      </c>
      <c r="D807" s="2">
        <v>0.2</v>
      </c>
      <c r="E807">
        <v>88732</v>
      </c>
      <c r="F807" s="2">
        <v>17050</v>
      </c>
      <c r="G807">
        <v>0</v>
      </c>
      <c r="H807" s="3">
        <f>IF(E807=0,D807,F807/E807)</f>
        <v>0.19215164765811657</v>
      </c>
      <c r="I807" t="str">
        <f>IF(G807&gt;0,"TAK","NIE")</f>
        <v>NIE</v>
      </c>
      <c r="J807" s="3">
        <f>IF(I807="TAK",G807*D807,0)</f>
        <v>0</v>
      </c>
      <c r="K807">
        <f>DAY(A807)</f>
        <v>22</v>
      </c>
    </row>
    <row r="808" spans="1:11" x14ac:dyDescent="0.25">
      <c r="A808" s="1">
        <v>42026</v>
      </c>
      <c r="B808" t="s">
        <v>679</v>
      </c>
      <c r="C808" t="s">
        <v>680</v>
      </c>
      <c r="D808" s="2">
        <v>2.15</v>
      </c>
      <c r="E808">
        <v>180</v>
      </c>
      <c r="F808" s="2">
        <v>390</v>
      </c>
      <c r="G808">
        <v>0</v>
      </c>
      <c r="H808" s="3">
        <f>IF(E808=0,D808,F808/E808)</f>
        <v>2.1666666666666665</v>
      </c>
      <c r="I808" t="str">
        <f>IF(G808&gt;0,"TAK","NIE")</f>
        <v>NIE</v>
      </c>
      <c r="J808" s="3">
        <f>IF(I808="TAK",G808*D808,0)</f>
        <v>0</v>
      </c>
      <c r="K808">
        <f>DAY(A808)</f>
        <v>22</v>
      </c>
    </row>
    <row r="809" spans="1:11" x14ac:dyDescent="0.25">
      <c r="A809" s="1">
        <v>42026</v>
      </c>
      <c r="B809" t="s">
        <v>681</v>
      </c>
      <c r="C809" t="s">
        <v>682</v>
      </c>
      <c r="D809" s="2">
        <v>0.7</v>
      </c>
      <c r="E809">
        <v>0</v>
      </c>
      <c r="F809" s="2">
        <v>0</v>
      </c>
      <c r="G809">
        <v>0</v>
      </c>
      <c r="H809" s="3">
        <f>IF(E809=0,D809,F809/E809)</f>
        <v>0.7</v>
      </c>
      <c r="I809" t="str">
        <f>IF(G809&gt;0,"TAK","NIE")</f>
        <v>NIE</v>
      </c>
      <c r="J809" s="3">
        <f>IF(I809="TAK",G809*D809,0)</f>
        <v>0</v>
      </c>
      <c r="K809">
        <f>DAY(A809)</f>
        <v>22</v>
      </c>
    </row>
    <row r="810" spans="1:11" x14ac:dyDescent="0.25">
      <c r="A810" s="1">
        <v>42026</v>
      </c>
      <c r="B810" t="s">
        <v>683</v>
      </c>
      <c r="C810" t="s">
        <v>684</v>
      </c>
      <c r="D810" s="2">
        <v>17.600000000000001</v>
      </c>
      <c r="E810">
        <v>30697</v>
      </c>
      <c r="F810" s="2">
        <v>535660</v>
      </c>
      <c r="G810">
        <v>15164000</v>
      </c>
      <c r="H810" s="3">
        <f>IF(E810=0,D810,F810/E810)</f>
        <v>17.449913672345833</v>
      </c>
      <c r="I810" t="str">
        <f>IF(G810&gt;0,"TAK","NIE")</f>
        <v>TAK</v>
      </c>
      <c r="J810" s="3">
        <f>IF(I810="TAK",G810*D810,0)</f>
        <v>266886400.00000003</v>
      </c>
      <c r="K810">
        <f>DAY(A810)</f>
        <v>22</v>
      </c>
    </row>
    <row r="811" spans="1:11" x14ac:dyDescent="0.25">
      <c r="A811" s="1">
        <v>42026</v>
      </c>
      <c r="B811" t="s">
        <v>685</v>
      </c>
      <c r="C811" t="s">
        <v>686</v>
      </c>
      <c r="D811" s="2">
        <v>0.09</v>
      </c>
      <c r="E811">
        <v>583497</v>
      </c>
      <c r="F811" s="2">
        <v>52510</v>
      </c>
      <c r="G811">
        <v>0</v>
      </c>
      <c r="H811" s="3">
        <f>IF(E811=0,D811,F811/E811)</f>
        <v>8.9991893702966771E-2</v>
      </c>
      <c r="I811" t="str">
        <f>IF(G811&gt;0,"TAK","NIE")</f>
        <v>NIE</v>
      </c>
      <c r="J811" s="3">
        <f>IF(I811="TAK",G811*D811,0)</f>
        <v>0</v>
      </c>
      <c r="K811">
        <f>DAY(A811)</f>
        <v>22</v>
      </c>
    </row>
    <row r="812" spans="1:11" x14ac:dyDescent="0.25">
      <c r="A812" s="1">
        <v>42026</v>
      </c>
      <c r="B812" t="s">
        <v>687</v>
      </c>
      <c r="C812" t="s">
        <v>688</v>
      </c>
      <c r="D812" s="2">
        <v>2.21</v>
      </c>
      <c r="E812">
        <v>1934</v>
      </c>
      <c r="F812" s="2">
        <v>4080</v>
      </c>
      <c r="G812">
        <v>0</v>
      </c>
      <c r="H812" s="3">
        <f>IF(E812=0,D812,F812/E812)</f>
        <v>2.1096173733195451</v>
      </c>
      <c r="I812" t="str">
        <f>IF(G812&gt;0,"TAK","NIE")</f>
        <v>NIE</v>
      </c>
      <c r="J812" s="3">
        <f>IF(I812="TAK",G812*D812,0)</f>
        <v>0</v>
      </c>
      <c r="K812">
        <f>DAY(A812)</f>
        <v>22</v>
      </c>
    </row>
    <row r="813" spans="1:11" x14ac:dyDescent="0.25">
      <c r="A813" s="1">
        <v>42026</v>
      </c>
      <c r="B813" t="s">
        <v>689</v>
      </c>
      <c r="C813" t="s">
        <v>690</v>
      </c>
      <c r="D813" s="2">
        <v>27.2</v>
      </c>
      <c r="E813">
        <v>2133</v>
      </c>
      <c r="F813" s="2">
        <v>57750</v>
      </c>
      <c r="G813">
        <v>794000</v>
      </c>
      <c r="H813" s="3">
        <f>IF(E813=0,D813,F813/E813)</f>
        <v>27.074542897327706</v>
      </c>
      <c r="I813" t="str">
        <f>IF(G813&gt;0,"TAK","NIE")</f>
        <v>TAK</v>
      </c>
      <c r="J813" s="3">
        <f>IF(I813="TAK",G813*D813,0)</f>
        <v>21596800</v>
      </c>
      <c r="K813">
        <f>DAY(A813)</f>
        <v>22</v>
      </c>
    </row>
    <row r="814" spans="1:11" x14ac:dyDescent="0.25">
      <c r="A814" s="1">
        <v>42026</v>
      </c>
      <c r="B814" t="s">
        <v>691</v>
      </c>
      <c r="C814" t="s">
        <v>692</v>
      </c>
      <c r="D814" s="2">
        <v>6.25</v>
      </c>
      <c r="E814">
        <v>56910</v>
      </c>
      <c r="F814" s="2">
        <v>356720</v>
      </c>
      <c r="G814">
        <v>25585000</v>
      </c>
      <c r="H814" s="3">
        <f>IF(E814=0,D814,F814/E814)</f>
        <v>6.2681426814268146</v>
      </c>
      <c r="I814" t="str">
        <f>IF(G814&gt;0,"TAK","NIE")</f>
        <v>TAK</v>
      </c>
      <c r="J814" s="3">
        <f>IF(I814="TAK",G814*D814,0)</f>
        <v>159906250</v>
      </c>
      <c r="K814">
        <f>DAY(A814)</f>
        <v>22</v>
      </c>
    </row>
    <row r="815" spans="1:11" x14ac:dyDescent="0.25">
      <c r="A815" s="1">
        <v>42026</v>
      </c>
      <c r="B815" t="s">
        <v>693</v>
      </c>
      <c r="C815" t="s">
        <v>694</v>
      </c>
      <c r="D815" s="2">
        <v>16.350000000000001</v>
      </c>
      <c r="E815">
        <v>3317</v>
      </c>
      <c r="F815" s="2">
        <v>53530</v>
      </c>
      <c r="G815">
        <v>5930000</v>
      </c>
      <c r="H815" s="3">
        <f>IF(E815=0,D815,F815/E815)</f>
        <v>16.13807657521857</v>
      </c>
      <c r="I815" t="str">
        <f>IF(G815&gt;0,"TAK","NIE")</f>
        <v>TAK</v>
      </c>
      <c r="J815" s="3">
        <f>IF(I815="TAK",G815*D815,0)</f>
        <v>96955500.000000015</v>
      </c>
      <c r="K815">
        <f>DAY(A815)</f>
        <v>22</v>
      </c>
    </row>
    <row r="816" spans="1:11" x14ac:dyDescent="0.25">
      <c r="A816" s="1">
        <v>42026</v>
      </c>
      <c r="B816" t="s">
        <v>695</v>
      </c>
      <c r="C816" t="s">
        <v>696</v>
      </c>
      <c r="D816" s="2">
        <v>4.4000000000000004</v>
      </c>
      <c r="E816">
        <v>6588</v>
      </c>
      <c r="F816" s="2">
        <v>28930</v>
      </c>
      <c r="G816">
        <v>21432000</v>
      </c>
      <c r="H816" s="3">
        <f>IF(E816=0,D816,F816/E816)</f>
        <v>4.3913175470552517</v>
      </c>
      <c r="I816" t="str">
        <f>IF(G816&gt;0,"TAK","NIE")</f>
        <v>TAK</v>
      </c>
      <c r="J816" s="3">
        <f>IF(I816="TAK",G816*D816,0)</f>
        <v>94300800.000000015</v>
      </c>
      <c r="K816">
        <f>DAY(A816)</f>
        <v>22</v>
      </c>
    </row>
    <row r="817" spans="1:11" x14ac:dyDescent="0.25">
      <c r="A817" s="1">
        <v>42026</v>
      </c>
      <c r="B817" t="s">
        <v>697</v>
      </c>
      <c r="C817" t="s">
        <v>698</v>
      </c>
      <c r="D817" s="2">
        <v>1.45</v>
      </c>
      <c r="E817">
        <v>101</v>
      </c>
      <c r="F817" s="2">
        <v>150</v>
      </c>
      <c r="G817">
        <v>0</v>
      </c>
      <c r="H817" s="3">
        <f>IF(E817=0,D817,F817/E817)</f>
        <v>1.4851485148514851</v>
      </c>
      <c r="I817" t="str">
        <f>IF(G817&gt;0,"TAK","NIE")</f>
        <v>NIE</v>
      </c>
      <c r="J817" s="3">
        <f>IF(I817="TAK",G817*D817,0)</f>
        <v>0</v>
      </c>
      <c r="K817">
        <f>DAY(A817)</f>
        <v>22</v>
      </c>
    </row>
    <row r="818" spans="1:11" x14ac:dyDescent="0.25">
      <c r="A818" s="1">
        <v>42026</v>
      </c>
      <c r="B818" t="s">
        <v>699</v>
      </c>
      <c r="C818" t="s">
        <v>700</v>
      </c>
      <c r="D818" s="2">
        <v>13.2</v>
      </c>
      <c r="E818">
        <v>390</v>
      </c>
      <c r="F818" s="2">
        <v>5050</v>
      </c>
      <c r="G818">
        <v>423000</v>
      </c>
      <c r="H818" s="3">
        <f>IF(E818=0,D818,F818/E818)</f>
        <v>12.948717948717949</v>
      </c>
      <c r="I818" t="str">
        <f>IF(G818&gt;0,"TAK","NIE")</f>
        <v>TAK</v>
      </c>
      <c r="J818" s="3">
        <f>IF(I818="TAK",G818*D818,0)</f>
        <v>5583600</v>
      </c>
      <c r="K818">
        <f>DAY(A818)</f>
        <v>22</v>
      </c>
    </row>
    <row r="819" spans="1:11" x14ac:dyDescent="0.25">
      <c r="A819" s="1">
        <v>42026</v>
      </c>
      <c r="B819" t="s">
        <v>701</v>
      </c>
      <c r="C819" t="s">
        <v>702</v>
      </c>
      <c r="D819" s="2">
        <v>15</v>
      </c>
      <c r="E819">
        <v>88</v>
      </c>
      <c r="F819" s="2">
        <v>1320</v>
      </c>
      <c r="G819">
        <v>1032000</v>
      </c>
      <c r="H819" s="3">
        <f>IF(E819=0,D819,F819/E819)</f>
        <v>15</v>
      </c>
      <c r="I819" t="str">
        <f>IF(G819&gt;0,"TAK","NIE")</f>
        <v>TAK</v>
      </c>
      <c r="J819" s="3">
        <f>IF(I819="TAK",G819*D819,0)</f>
        <v>15480000</v>
      </c>
      <c r="K819">
        <f>DAY(A819)</f>
        <v>22</v>
      </c>
    </row>
    <row r="820" spans="1:11" x14ac:dyDescent="0.25">
      <c r="A820" s="1">
        <v>42026</v>
      </c>
      <c r="B820" t="s">
        <v>703</v>
      </c>
      <c r="C820" t="s">
        <v>704</v>
      </c>
      <c r="D820" s="2">
        <v>2.83</v>
      </c>
      <c r="E820">
        <v>0</v>
      </c>
      <c r="F820" s="2">
        <v>0</v>
      </c>
      <c r="G820">
        <v>2631000</v>
      </c>
      <c r="H820" s="3">
        <f>IF(E820=0,D820,F820/E820)</f>
        <v>2.83</v>
      </c>
      <c r="I820" t="str">
        <f>IF(G820&gt;0,"TAK","NIE")</f>
        <v>TAK</v>
      </c>
      <c r="J820" s="3">
        <f>IF(I820="TAK",G820*D820,0)</f>
        <v>7445730</v>
      </c>
      <c r="K820">
        <f>DAY(A820)</f>
        <v>22</v>
      </c>
    </row>
    <row r="821" spans="1:11" x14ac:dyDescent="0.25">
      <c r="A821" s="1">
        <v>42026</v>
      </c>
      <c r="B821" t="s">
        <v>705</v>
      </c>
      <c r="C821" t="s">
        <v>706</v>
      </c>
      <c r="D821" s="2">
        <v>1.19</v>
      </c>
      <c r="E821">
        <v>5090</v>
      </c>
      <c r="F821" s="2">
        <v>5800</v>
      </c>
      <c r="G821">
        <v>0</v>
      </c>
      <c r="H821" s="3">
        <f>IF(E821=0,D821,F821/E821)</f>
        <v>1.1394891944990178</v>
      </c>
      <c r="I821" t="str">
        <f>IF(G821&gt;0,"TAK","NIE")</f>
        <v>NIE</v>
      </c>
      <c r="J821" s="3">
        <f>IF(I821="TAK",G821*D821,0)</f>
        <v>0</v>
      </c>
      <c r="K821">
        <f>DAY(A821)</f>
        <v>22</v>
      </c>
    </row>
    <row r="822" spans="1:11" x14ac:dyDescent="0.25">
      <c r="A822" s="1">
        <v>42026</v>
      </c>
      <c r="B822" t="s">
        <v>707</v>
      </c>
      <c r="C822" t="s">
        <v>708</v>
      </c>
      <c r="D822" s="2">
        <v>1.04</v>
      </c>
      <c r="E822">
        <v>17</v>
      </c>
      <c r="F822" s="2">
        <v>20</v>
      </c>
      <c r="G822">
        <v>0</v>
      </c>
      <c r="H822" s="3">
        <f>IF(E822=0,D822,F822/E822)</f>
        <v>1.1764705882352942</v>
      </c>
      <c r="I822" t="str">
        <f>IF(G822&gt;0,"TAK","NIE")</f>
        <v>NIE</v>
      </c>
      <c r="J822" s="3">
        <f>IF(I822="TAK",G822*D822,0)</f>
        <v>0</v>
      </c>
      <c r="K822">
        <f>DAY(A822)</f>
        <v>22</v>
      </c>
    </row>
    <row r="823" spans="1:11" x14ac:dyDescent="0.25">
      <c r="A823" s="1">
        <v>42026</v>
      </c>
      <c r="B823" t="s">
        <v>709</v>
      </c>
      <c r="C823" t="s">
        <v>710</v>
      </c>
      <c r="D823" s="2">
        <v>16.2</v>
      </c>
      <c r="E823">
        <v>10</v>
      </c>
      <c r="F823" s="2">
        <v>160</v>
      </c>
      <c r="G823">
        <v>2716000</v>
      </c>
      <c r="H823" s="3">
        <f>IF(E823=0,D823,F823/E823)</f>
        <v>16</v>
      </c>
      <c r="I823" t="str">
        <f>IF(G823&gt;0,"TAK","NIE")</f>
        <v>TAK</v>
      </c>
      <c r="J823" s="3">
        <f>IF(I823="TAK",G823*D823,0)</f>
        <v>43999200</v>
      </c>
      <c r="K823">
        <f>DAY(A823)</f>
        <v>22</v>
      </c>
    </row>
    <row r="824" spans="1:11" x14ac:dyDescent="0.25">
      <c r="A824" s="1">
        <v>42026</v>
      </c>
      <c r="B824" t="s">
        <v>711</v>
      </c>
      <c r="C824" t="s">
        <v>712</v>
      </c>
      <c r="D824" s="2">
        <v>1.47</v>
      </c>
      <c r="E824">
        <v>367114</v>
      </c>
      <c r="F824" s="2">
        <v>516530</v>
      </c>
      <c r="G824">
        <v>21115000</v>
      </c>
      <c r="H824" s="3">
        <f>IF(E824=0,D824,F824/E824)</f>
        <v>1.4070016398176044</v>
      </c>
      <c r="I824" t="str">
        <f>IF(G824&gt;0,"TAK","NIE")</f>
        <v>TAK</v>
      </c>
      <c r="J824" s="3">
        <f>IF(I824="TAK",G824*D824,0)</f>
        <v>31039050</v>
      </c>
      <c r="K824">
        <f>DAY(A824)</f>
        <v>22</v>
      </c>
    </row>
    <row r="825" spans="1:11" x14ac:dyDescent="0.25">
      <c r="A825" s="1">
        <v>42026</v>
      </c>
      <c r="B825" t="s">
        <v>713</v>
      </c>
      <c r="C825" t="s">
        <v>714</v>
      </c>
      <c r="D825" s="2">
        <v>5.93</v>
      </c>
      <c r="E825">
        <v>48986</v>
      </c>
      <c r="F825" s="2">
        <v>278560</v>
      </c>
      <c r="G825">
        <v>5439000</v>
      </c>
      <c r="H825" s="3">
        <f>IF(E825=0,D825,F825/E825)</f>
        <v>5.6865226799493733</v>
      </c>
      <c r="I825" t="str">
        <f>IF(G825&gt;0,"TAK","NIE")</f>
        <v>TAK</v>
      </c>
      <c r="J825" s="3">
        <f>IF(I825="TAK",G825*D825,0)</f>
        <v>32253270</v>
      </c>
      <c r="K825">
        <f>DAY(A825)</f>
        <v>22</v>
      </c>
    </row>
    <row r="826" spans="1:11" x14ac:dyDescent="0.25">
      <c r="A826" s="1">
        <v>42026</v>
      </c>
      <c r="B826" t="s">
        <v>715</v>
      </c>
      <c r="C826" t="s">
        <v>716</v>
      </c>
      <c r="D826" s="2">
        <v>2.94</v>
      </c>
      <c r="E826">
        <v>4520</v>
      </c>
      <c r="F826" s="2">
        <v>13130</v>
      </c>
      <c r="G826">
        <v>14959000</v>
      </c>
      <c r="H826" s="3">
        <f>IF(E826=0,D826,F826/E826)</f>
        <v>2.9048672566371683</v>
      </c>
      <c r="I826" t="str">
        <f>IF(G826&gt;0,"TAK","NIE")</f>
        <v>TAK</v>
      </c>
      <c r="J826" s="3">
        <f>IF(I826="TAK",G826*D826,0)</f>
        <v>43979460</v>
      </c>
      <c r="K826">
        <f>DAY(A826)</f>
        <v>22</v>
      </c>
    </row>
    <row r="827" spans="1:11" x14ac:dyDescent="0.25">
      <c r="A827" s="1">
        <v>42026</v>
      </c>
      <c r="B827" t="s">
        <v>717</v>
      </c>
      <c r="C827" t="s">
        <v>718</v>
      </c>
      <c r="D827" s="2">
        <v>23.99</v>
      </c>
      <c r="E827">
        <v>2</v>
      </c>
      <c r="F827" s="2">
        <v>50</v>
      </c>
      <c r="G827">
        <v>93000</v>
      </c>
      <c r="H827" s="3">
        <f>IF(E827=0,D827,F827/E827)</f>
        <v>25</v>
      </c>
      <c r="I827" t="str">
        <f>IF(G827&gt;0,"TAK","NIE")</f>
        <v>TAK</v>
      </c>
      <c r="J827" s="3">
        <f>IF(I827="TAK",G827*D827,0)</f>
        <v>2231070</v>
      </c>
      <c r="K827">
        <f>DAY(A827)</f>
        <v>22</v>
      </c>
    </row>
    <row r="828" spans="1:11" x14ac:dyDescent="0.25">
      <c r="A828" s="1">
        <v>42026</v>
      </c>
      <c r="B828" t="s">
        <v>719</v>
      </c>
      <c r="C828" t="s">
        <v>720</v>
      </c>
      <c r="D828" s="2">
        <v>14.48</v>
      </c>
      <c r="E828">
        <v>2649</v>
      </c>
      <c r="F828" s="2">
        <v>38450</v>
      </c>
      <c r="G828">
        <v>8907000</v>
      </c>
      <c r="H828" s="3">
        <f>IF(E828=0,D828,F828/E828)</f>
        <v>14.514911287278219</v>
      </c>
      <c r="I828" t="str">
        <f>IF(G828&gt;0,"TAK","NIE")</f>
        <v>TAK</v>
      </c>
      <c r="J828" s="3">
        <f>IF(I828="TAK",G828*D828,0)</f>
        <v>128973360</v>
      </c>
      <c r="K828">
        <f>DAY(A828)</f>
        <v>22</v>
      </c>
    </row>
    <row r="829" spans="1:11" x14ac:dyDescent="0.25">
      <c r="A829" s="1">
        <v>42026</v>
      </c>
      <c r="B829" t="s">
        <v>721</v>
      </c>
      <c r="C829" t="s">
        <v>722</v>
      </c>
      <c r="D829" s="2">
        <v>140.85</v>
      </c>
      <c r="E829">
        <v>142</v>
      </c>
      <c r="F829" s="2">
        <v>19770</v>
      </c>
      <c r="G829">
        <v>3122000</v>
      </c>
      <c r="H829" s="3">
        <f>IF(E829=0,D829,F829/E829)</f>
        <v>139.22535211267606</v>
      </c>
      <c r="I829" t="str">
        <f>IF(G829&gt;0,"TAK","NIE")</f>
        <v>TAK</v>
      </c>
      <c r="J829" s="3">
        <f>IF(I829="TAK",G829*D829,0)</f>
        <v>439733700</v>
      </c>
      <c r="K829">
        <f>DAY(A829)</f>
        <v>22</v>
      </c>
    </row>
    <row r="830" spans="1:11" x14ac:dyDescent="0.25">
      <c r="A830" s="1">
        <v>42026</v>
      </c>
      <c r="B830" t="s">
        <v>723</v>
      </c>
      <c r="C830" t="s">
        <v>724</v>
      </c>
      <c r="D830" s="2">
        <v>1.19</v>
      </c>
      <c r="E830">
        <v>4405</v>
      </c>
      <c r="F830" s="2">
        <v>5140</v>
      </c>
      <c r="G830">
        <v>0</v>
      </c>
      <c r="H830" s="3">
        <f>IF(E830=0,D830,F830/E830)</f>
        <v>1.166855845629966</v>
      </c>
      <c r="I830" t="str">
        <f>IF(G830&gt;0,"TAK","NIE")</f>
        <v>NIE</v>
      </c>
      <c r="J830" s="3">
        <f>IF(I830="TAK",G830*D830,0)</f>
        <v>0</v>
      </c>
      <c r="K830">
        <f>DAY(A830)</f>
        <v>22</v>
      </c>
    </row>
    <row r="831" spans="1:11" x14ac:dyDescent="0.25">
      <c r="A831" s="1">
        <v>42026</v>
      </c>
      <c r="B831" t="s">
        <v>725</v>
      </c>
      <c r="C831" t="s">
        <v>726</v>
      </c>
      <c r="D831" s="2">
        <v>500</v>
      </c>
      <c r="E831">
        <v>106184</v>
      </c>
      <c r="F831" s="2">
        <v>52274210</v>
      </c>
      <c r="G831">
        <v>55967000</v>
      </c>
      <c r="H831" s="3">
        <f>IF(E831=0,D831,F831/E831)</f>
        <v>492.29836886913284</v>
      </c>
      <c r="I831" t="str">
        <f>IF(G831&gt;0,"TAK","NIE")</f>
        <v>TAK</v>
      </c>
      <c r="J831" s="3">
        <f>IF(I831="TAK",G831*D831,0)</f>
        <v>27983500000</v>
      </c>
      <c r="K831">
        <f>DAY(A831)</f>
        <v>22</v>
      </c>
    </row>
    <row r="832" spans="1:11" x14ac:dyDescent="0.25">
      <c r="A832" s="1">
        <v>42026</v>
      </c>
      <c r="B832" t="s">
        <v>727</v>
      </c>
      <c r="C832" t="s">
        <v>728</v>
      </c>
      <c r="D832" s="2">
        <v>4.1500000000000004</v>
      </c>
      <c r="E832">
        <v>530</v>
      </c>
      <c r="F832" s="2">
        <v>2140</v>
      </c>
      <c r="G832">
        <v>0</v>
      </c>
      <c r="H832" s="3">
        <f>IF(E832=0,D832,F832/E832)</f>
        <v>4.0377358490566042</v>
      </c>
      <c r="I832" t="str">
        <f>IF(G832&gt;0,"TAK","NIE")</f>
        <v>NIE</v>
      </c>
      <c r="J832" s="3">
        <f>IF(I832="TAK",G832*D832,0)</f>
        <v>0</v>
      </c>
      <c r="K832">
        <f>DAY(A832)</f>
        <v>22</v>
      </c>
    </row>
    <row r="833" spans="1:11" x14ac:dyDescent="0.25">
      <c r="A833" s="1">
        <v>42026</v>
      </c>
      <c r="B833" t="s">
        <v>729</v>
      </c>
      <c r="C833" t="s">
        <v>730</v>
      </c>
      <c r="D833" s="2">
        <v>6.44</v>
      </c>
      <c r="E833">
        <v>9707</v>
      </c>
      <c r="F833" s="2">
        <v>62550</v>
      </c>
      <c r="G833">
        <v>35376000</v>
      </c>
      <c r="H833" s="3">
        <f>IF(E833=0,D833,F833/E833)</f>
        <v>6.4438034408159064</v>
      </c>
      <c r="I833" t="str">
        <f>IF(G833&gt;0,"TAK","NIE")</f>
        <v>TAK</v>
      </c>
      <c r="J833" s="3">
        <f>IF(I833="TAK",G833*D833,0)</f>
        <v>227821440</v>
      </c>
      <c r="K833">
        <f>DAY(A833)</f>
        <v>22</v>
      </c>
    </row>
    <row r="834" spans="1:11" x14ac:dyDescent="0.25">
      <c r="A834" s="1">
        <v>42026</v>
      </c>
      <c r="B834" t="s">
        <v>731</v>
      </c>
      <c r="C834" t="s">
        <v>732</v>
      </c>
      <c r="D834" s="2">
        <v>12.79</v>
      </c>
      <c r="E834">
        <v>4814</v>
      </c>
      <c r="F834" s="2">
        <v>61760</v>
      </c>
      <c r="G834">
        <v>10375000</v>
      </c>
      <c r="H834" s="3">
        <f>IF(E834=0,D834,F834/E834)</f>
        <v>12.829248026589115</v>
      </c>
      <c r="I834" t="str">
        <f>IF(G834&gt;0,"TAK","NIE")</f>
        <v>TAK</v>
      </c>
      <c r="J834" s="3">
        <f>IF(I834="TAK",G834*D834,0)</f>
        <v>132696249.99999999</v>
      </c>
      <c r="K834">
        <f>DAY(A834)</f>
        <v>22</v>
      </c>
    </row>
    <row r="835" spans="1:11" x14ac:dyDescent="0.25">
      <c r="A835" s="1">
        <v>42026</v>
      </c>
      <c r="B835" t="s">
        <v>733</v>
      </c>
      <c r="C835" t="s">
        <v>734</v>
      </c>
      <c r="D835" s="2">
        <v>8.25</v>
      </c>
      <c r="E835">
        <v>15074</v>
      </c>
      <c r="F835" s="2">
        <v>123610</v>
      </c>
      <c r="G835">
        <v>19626000</v>
      </c>
      <c r="H835" s="3">
        <f>IF(E835=0,D835,F835/E835)</f>
        <v>8.2002122860554589</v>
      </c>
      <c r="I835" t="str">
        <f>IF(G835&gt;0,"TAK","NIE")</f>
        <v>TAK</v>
      </c>
      <c r="J835" s="3">
        <f>IF(I835="TAK",G835*D835,0)</f>
        <v>161914500</v>
      </c>
      <c r="K835">
        <f>DAY(A835)</f>
        <v>22</v>
      </c>
    </row>
    <row r="836" spans="1:11" x14ac:dyDescent="0.25">
      <c r="A836" s="1">
        <v>42026</v>
      </c>
      <c r="B836" t="s">
        <v>735</v>
      </c>
      <c r="C836" t="s">
        <v>736</v>
      </c>
      <c r="D836" s="2">
        <v>6.03</v>
      </c>
      <c r="E836">
        <v>14914</v>
      </c>
      <c r="F836" s="2">
        <v>89660</v>
      </c>
      <c r="G836">
        <v>27134000</v>
      </c>
      <c r="H836" s="3">
        <f>IF(E836=0,D836,F836/E836)</f>
        <v>6.011800992356175</v>
      </c>
      <c r="I836" t="str">
        <f>IF(G836&gt;0,"TAK","NIE")</f>
        <v>TAK</v>
      </c>
      <c r="J836" s="3">
        <f>IF(I836="TAK",G836*D836,0)</f>
        <v>163618020</v>
      </c>
      <c r="K836">
        <f>DAY(A836)</f>
        <v>22</v>
      </c>
    </row>
    <row r="837" spans="1:11" x14ac:dyDescent="0.25">
      <c r="A837" s="1">
        <v>42026</v>
      </c>
      <c r="B837" t="s">
        <v>737</v>
      </c>
      <c r="C837" t="s">
        <v>738</v>
      </c>
      <c r="D837" s="2">
        <v>16.309999999999999</v>
      </c>
      <c r="E837">
        <v>12</v>
      </c>
      <c r="F837" s="2">
        <v>200</v>
      </c>
      <c r="G837">
        <v>1469000</v>
      </c>
      <c r="H837" s="3">
        <f>IF(E837=0,D837,F837/E837)</f>
        <v>16.666666666666668</v>
      </c>
      <c r="I837" t="str">
        <f>IF(G837&gt;0,"TAK","NIE")</f>
        <v>TAK</v>
      </c>
      <c r="J837" s="3">
        <f>IF(I837="TAK",G837*D837,0)</f>
        <v>23959389.999999996</v>
      </c>
      <c r="K837">
        <f>DAY(A837)</f>
        <v>22</v>
      </c>
    </row>
    <row r="838" spans="1:11" x14ac:dyDescent="0.25">
      <c r="A838" s="1">
        <v>42026</v>
      </c>
      <c r="B838" t="s">
        <v>739</v>
      </c>
      <c r="C838" t="s">
        <v>740</v>
      </c>
      <c r="D838" s="2">
        <v>17.5</v>
      </c>
      <c r="E838">
        <v>72786</v>
      </c>
      <c r="F838" s="2">
        <v>1291220</v>
      </c>
      <c r="G838">
        <v>6355000</v>
      </c>
      <c r="H838" s="3">
        <f>IF(E838=0,D838,F838/E838)</f>
        <v>17.739949990382765</v>
      </c>
      <c r="I838" t="str">
        <f>IF(G838&gt;0,"TAK","NIE")</f>
        <v>TAK</v>
      </c>
      <c r="J838" s="3">
        <f>IF(I838="TAK",G838*D838,0)</f>
        <v>111212500</v>
      </c>
      <c r="K838">
        <f>DAY(A838)</f>
        <v>22</v>
      </c>
    </row>
    <row r="839" spans="1:11" x14ac:dyDescent="0.25">
      <c r="A839" s="1">
        <v>42026</v>
      </c>
      <c r="B839" t="s">
        <v>741</v>
      </c>
      <c r="C839" t="s">
        <v>742</v>
      </c>
      <c r="D839" s="2">
        <v>2.17</v>
      </c>
      <c r="E839">
        <v>6478</v>
      </c>
      <c r="F839" s="2">
        <v>14280</v>
      </c>
      <c r="G839">
        <v>19987000</v>
      </c>
      <c r="H839" s="3">
        <f>IF(E839=0,D839,F839/E839)</f>
        <v>2.2043840691571472</v>
      </c>
      <c r="I839" t="str">
        <f>IF(G839&gt;0,"TAK","NIE")</f>
        <v>TAK</v>
      </c>
      <c r="J839" s="3">
        <f>IF(I839="TAK",G839*D839,0)</f>
        <v>43371790</v>
      </c>
      <c r="K839">
        <f>DAY(A839)</f>
        <v>22</v>
      </c>
    </row>
    <row r="840" spans="1:11" x14ac:dyDescent="0.25">
      <c r="A840" s="1">
        <v>42026</v>
      </c>
      <c r="B840" t="s">
        <v>743</v>
      </c>
      <c r="C840" t="s">
        <v>744</v>
      </c>
      <c r="D840" s="2">
        <v>6.45</v>
      </c>
      <c r="E840">
        <v>1201</v>
      </c>
      <c r="F840" s="2">
        <v>7740</v>
      </c>
      <c r="G840">
        <v>12912000</v>
      </c>
      <c r="H840" s="3">
        <f>IF(E840=0,D840,F840/E840)</f>
        <v>6.4446294754371358</v>
      </c>
      <c r="I840" t="str">
        <f>IF(G840&gt;0,"TAK","NIE")</f>
        <v>TAK</v>
      </c>
      <c r="J840" s="3">
        <f>IF(I840="TAK",G840*D840,0)</f>
        <v>83282400</v>
      </c>
      <c r="K840">
        <f>DAY(A840)</f>
        <v>22</v>
      </c>
    </row>
    <row r="841" spans="1:11" x14ac:dyDescent="0.25">
      <c r="A841" s="1">
        <v>42026</v>
      </c>
      <c r="B841" t="s">
        <v>745</v>
      </c>
      <c r="C841" t="s">
        <v>746</v>
      </c>
      <c r="D841" s="2">
        <v>1.98</v>
      </c>
      <c r="E841">
        <v>24373</v>
      </c>
      <c r="F841" s="2">
        <v>47190</v>
      </c>
      <c r="G841">
        <v>13353000</v>
      </c>
      <c r="H841" s="3">
        <f>IF(E841=0,D841,F841/E841)</f>
        <v>1.9361588643170722</v>
      </c>
      <c r="I841" t="str">
        <f>IF(G841&gt;0,"TAK","NIE")</f>
        <v>TAK</v>
      </c>
      <c r="J841" s="3">
        <f>IF(I841="TAK",G841*D841,0)</f>
        <v>26438940</v>
      </c>
      <c r="K841">
        <f>DAY(A841)</f>
        <v>22</v>
      </c>
    </row>
    <row r="842" spans="1:11" x14ac:dyDescent="0.25">
      <c r="A842" s="1">
        <v>42026</v>
      </c>
      <c r="B842" t="s">
        <v>747</v>
      </c>
      <c r="C842" t="s">
        <v>748</v>
      </c>
      <c r="D842" s="2">
        <v>5.85</v>
      </c>
      <c r="E842">
        <v>22</v>
      </c>
      <c r="F842" s="2">
        <v>130</v>
      </c>
      <c r="G842">
        <v>0</v>
      </c>
      <c r="H842" s="3">
        <f>IF(E842=0,D842,F842/E842)</f>
        <v>5.9090909090909092</v>
      </c>
      <c r="I842" t="str">
        <f>IF(G842&gt;0,"TAK","NIE")</f>
        <v>NIE</v>
      </c>
      <c r="J842" s="3">
        <f>IF(I842="TAK",G842*D842,0)</f>
        <v>0</v>
      </c>
      <c r="K842">
        <f>DAY(A842)</f>
        <v>22</v>
      </c>
    </row>
    <row r="843" spans="1:11" x14ac:dyDescent="0.25">
      <c r="A843" s="1">
        <v>42026</v>
      </c>
      <c r="B843" t="s">
        <v>749</v>
      </c>
      <c r="C843" t="s">
        <v>750</v>
      </c>
      <c r="D843" s="2">
        <v>0.04</v>
      </c>
      <c r="E843">
        <v>15000</v>
      </c>
      <c r="F843" s="2">
        <v>600</v>
      </c>
      <c r="G843">
        <v>6100000</v>
      </c>
      <c r="H843" s="3">
        <f>IF(E843=0,D843,F843/E843)</f>
        <v>0.04</v>
      </c>
      <c r="I843" t="str">
        <f>IF(G843&gt;0,"TAK","NIE")</f>
        <v>TAK</v>
      </c>
      <c r="J843" s="3">
        <f>IF(I843="TAK",G843*D843,0)</f>
        <v>244000</v>
      </c>
      <c r="K843">
        <f>DAY(A843)</f>
        <v>22</v>
      </c>
    </row>
    <row r="844" spans="1:11" x14ac:dyDescent="0.25">
      <c r="A844" s="1">
        <v>42026</v>
      </c>
      <c r="B844" t="s">
        <v>751</v>
      </c>
      <c r="C844" t="s">
        <v>752</v>
      </c>
      <c r="D844" s="2">
        <v>0.67</v>
      </c>
      <c r="E844">
        <v>2098</v>
      </c>
      <c r="F844" s="2">
        <v>1410</v>
      </c>
      <c r="G844">
        <v>0</v>
      </c>
      <c r="H844" s="3">
        <f>IF(E844=0,D844,F844/E844)</f>
        <v>0.6720686367969495</v>
      </c>
      <c r="I844" t="str">
        <f>IF(G844&gt;0,"TAK","NIE")</f>
        <v>NIE</v>
      </c>
      <c r="J844" s="3">
        <f>IF(I844="TAK",G844*D844,0)</f>
        <v>0</v>
      </c>
      <c r="K844">
        <f>DAY(A844)</f>
        <v>22</v>
      </c>
    </row>
    <row r="845" spans="1:11" x14ac:dyDescent="0.25">
      <c r="A845" s="1">
        <v>42026</v>
      </c>
      <c r="B845" t="s">
        <v>753</v>
      </c>
      <c r="C845" t="s">
        <v>754</v>
      </c>
      <c r="D845" s="2">
        <v>5.8</v>
      </c>
      <c r="E845">
        <v>2553</v>
      </c>
      <c r="F845" s="2">
        <v>14940</v>
      </c>
      <c r="G845">
        <v>5343000</v>
      </c>
      <c r="H845" s="3">
        <f>IF(E845=0,D845,F845/E845)</f>
        <v>5.8519388954171561</v>
      </c>
      <c r="I845" t="str">
        <f>IF(G845&gt;0,"TAK","NIE")</f>
        <v>TAK</v>
      </c>
      <c r="J845" s="3">
        <f>IF(I845="TAK",G845*D845,0)</f>
        <v>30989400</v>
      </c>
      <c r="K845">
        <f>DAY(A845)</f>
        <v>22</v>
      </c>
    </row>
    <row r="846" spans="1:11" x14ac:dyDescent="0.25">
      <c r="A846" s="1">
        <v>42026</v>
      </c>
      <c r="B846" t="s">
        <v>755</v>
      </c>
      <c r="C846" t="s">
        <v>756</v>
      </c>
      <c r="D846" s="2">
        <v>12.1</v>
      </c>
      <c r="E846">
        <v>15</v>
      </c>
      <c r="F846" s="2">
        <v>180</v>
      </c>
      <c r="G846">
        <v>1451000</v>
      </c>
      <c r="H846" s="3">
        <f>IF(E846=0,D846,F846/E846)</f>
        <v>12</v>
      </c>
      <c r="I846" t="str">
        <f>IF(G846&gt;0,"TAK","NIE")</f>
        <v>TAK</v>
      </c>
      <c r="J846" s="3">
        <f>IF(I846="TAK",G846*D846,0)</f>
        <v>17557100</v>
      </c>
      <c r="K846">
        <f>DAY(A846)</f>
        <v>22</v>
      </c>
    </row>
    <row r="847" spans="1:11" x14ac:dyDescent="0.25">
      <c r="A847" s="1">
        <v>42026</v>
      </c>
      <c r="B847" t="s">
        <v>757</v>
      </c>
      <c r="C847" t="s">
        <v>758</v>
      </c>
      <c r="D847" s="2">
        <v>2.38</v>
      </c>
      <c r="E847">
        <v>28019</v>
      </c>
      <c r="F847" s="2">
        <v>66020</v>
      </c>
      <c r="G847">
        <v>3055000</v>
      </c>
      <c r="H847" s="3">
        <f>IF(E847=0,D847,F847/E847)</f>
        <v>2.3562582533280989</v>
      </c>
      <c r="I847" t="str">
        <f>IF(G847&gt;0,"TAK","NIE")</f>
        <v>TAK</v>
      </c>
      <c r="J847" s="3">
        <f>IF(I847="TAK",G847*D847,0)</f>
        <v>7270900</v>
      </c>
      <c r="K847">
        <f>DAY(A847)</f>
        <v>22</v>
      </c>
    </row>
    <row r="848" spans="1:11" x14ac:dyDescent="0.25">
      <c r="A848" s="1">
        <v>42026</v>
      </c>
      <c r="B848" t="s">
        <v>759</v>
      </c>
      <c r="C848" t="s">
        <v>760</v>
      </c>
      <c r="D848" s="2">
        <v>2.17</v>
      </c>
      <c r="E848">
        <v>27750</v>
      </c>
      <c r="F848" s="2">
        <v>59880</v>
      </c>
      <c r="G848">
        <v>121599000</v>
      </c>
      <c r="H848" s="3">
        <f>IF(E848=0,D848,F848/E848)</f>
        <v>2.157837837837838</v>
      </c>
      <c r="I848" t="str">
        <f>IF(G848&gt;0,"TAK","NIE")</f>
        <v>TAK</v>
      </c>
      <c r="J848" s="3">
        <f>IF(I848="TAK",G848*D848,0)</f>
        <v>263869830</v>
      </c>
      <c r="K848">
        <f>DAY(A848)</f>
        <v>22</v>
      </c>
    </row>
    <row r="849" spans="1:11" x14ac:dyDescent="0.25">
      <c r="A849" s="1">
        <v>42026</v>
      </c>
      <c r="B849" t="s">
        <v>761</v>
      </c>
      <c r="C849" t="s">
        <v>762</v>
      </c>
      <c r="D849" s="2">
        <v>1.5</v>
      </c>
      <c r="E849">
        <v>10</v>
      </c>
      <c r="F849" s="2">
        <v>20</v>
      </c>
      <c r="G849">
        <v>55661000</v>
      </c>
      <c r="H849" s="3">
        <f>IF(E849=0,D849,F849/E849)</f>
        <v>2</v>
      </c>
      <c r="I849" t="str">
        <f>IF(G849&gt;0,"TAK","NIE")</f>
        <v>TAK</v>
      </c>
      <c r="J849" s="3">
        <f>IF(I849="TAK",G849*D849,0)</f>
        <v>83491500</v>
      </c>
      <c r="K849">
        <f>DAY(A849)</f>
        <v>22</v>
      </c>
    </row>
    <row r="850" spans="1:11" x14ac:dyDescent="0.25">
      <c r="A850" s="1">
        <v>42026</v>
      </c>
      <c r="B850" t="s">
        <v>763</v>
      </c>
      <c r="C850" t="s">
        <v>764</v>
      </c>
      <c r="D850" s="2">
        <v>16.45</v>
      </c>
      <c r="E850">
        <v>925</v>
      </c>
      <c r="F850" s="2">
        <v>15080</v>
      </c>
      <c r="G850">
        <v>2220000</v>
      </c>
      <c r="H850" s="3">
        <f>IF(E850=0,D850,F850/E850)</f>
        <v>16.302702702702703</v>
      </c>
      <c r="I850" t="str">
        <f>IF(G850&gt;0,"TAK","NIE")</f>
        <v>TAK</v>
      </c>
      <c r="J850" s="3">
        <f>IF(I850="TAK",G850*D850,0)</f>
        <v>36519000</v>
      </c>
      <c r="K850">
        <f>DAY(A850)</f>
        <v>22</v>
      </c>
    </row>
    <row r="851" spans="1:11" x14ac:dyDescent="0.25">
      <c r="A851" s="1">
        <v>42026</v>
      </c>
      <c r="B851" t="s">
        <v>765</v>
      </c>
      <c r="C851" t="s">
        <v>766</v>
      </c>
      <c r="D851" s="2">
        <v>1.41</v>
      </c>
      <c r="E851">
        <v>5716</v>
      </c>
      <c r="F851" s="2">
        <v>8060</v>
      </c>
      <c r="G851">
        <v>0</v>
      </c>
      <c r="H851" s="3">
        <f>IF(E851=0,D851,F851/E851)</f>
        <v>1.4100769769069279</v>
      </c>
      <c r="I851" t="str">
        <f>IF(G851&gt;0,"TAK","NIE")</f>
        <v>NIE</v>
      </c>
      <c r="J851" s="3">
        <f>IF(I851="TAK",G851*D851,0)</f>
        <v>0</v>
      </c>
      <c r="K851">
        <f>DAY(A851)</f>
        <v>22</v>
      </c>
    </row>
    <row r="852" spans="1:11" x14ac:dyDescent="0.25">
      <c r="A852" s="1">
        <v>42026</v>
      </c>
      <c r="B852" t="s">
        <v>767</v>
      </c>
      <c r="C852" t="s">
        <v>768</v>
      </c>
      <c r="D852" s="2">
        <v>1.72</v>
      </c>
      <c r="E852">
        <v>14</v>
      </c>
      <c r="F852" s="2">
        <v>20</v>
      </c>
      <c r="G852">
        <v>2747000</v>
      </c>
      <c r="H852" s="3">
        <f>IF(E852=0,D852,F852/E852)</f>
        <v>1.4285714285714286</v>
      </c>
      <c r="I852" t="str">
        <f>IF(G852&gt;0,"TAK","NIE")</f>
        <v>TAK</v>
      </c>
      <c r="J852" s="3">
        <f>IF(I852="TAK",G852*D852,0)</f>
        <v>4724840</v>
      </c>
      <c r="K852">
        <f>DAY(A852)</f>
        <v>22</v>
      </c>
    </row>
    <row r="853" spans="1:11" x14ac:dyDescent="0.25">
      <c r="A853" s="1">
        <v>42026</v>
      </c>
      <c r="B853" t="s">
        <v>769</v>
      </c>
      <c r="C853" t="s">
        <v>770</v>
      </c>
      <c r="D853" s="2">
        <v>0.79</v>
      </c>
      <c r="E853">
        <v>0</v>
      </c>
      <c r="F853" s="2">
        <v>0</v>
      </c>
      <c r="G853">
        <v>0</v>
      </c>
      <c r="H853" s="3">
        <f>IF(E853=0,D853,F853/E853)</f>
        <v>0.79</v>
      </c>
      <c r="I853" t="str">
        <f>IF(G853&gt;0,"TAK","NIE")</f>
        <v>NIE</v>
      </c>
      <c r="J853" s="3">
        <f>IF(I853="TAK",G853*D853,0)</f>
        <v>0</v>
      </c>
      <c r="K853">
        <f>DAY(A853)</f>
        <v>22</v>
      </c>
    </row>
    <row r="854" spans="1:11" x14ac:dyDescent="0.25">
      <c r="A854" s="1">
        <v>42026</v>
      </c>
      <c r="B854" t="s">
        <v>771</v>
      </c>
      <c r="C854" t="s">
        <v>772</v>
      </c>
      <c r="D854" s="2">
        <v>54.19</v>
      </c>
      <c r="E854">
        <v>5816</v>
      </c>
      <c r="F854" s="2">
        <v>317680</v>
      </c>
      <c r="G854">
        <v>23914000</v>
      </c>
      <c r="H854" s="3">
        <f>IF(E854=0,D854,F854/E854)</f>
        <v>54.621733149931224</v>
      </c>
      <c r="I854" t="str">
        <f>IF(G854&gt;0,"TAK","NIE")</f>
        <v>TAK</v>
      </c>
      <c r="J854" s="3">
        <f>IF(I854="TAK",G854*D854,0)</f>
        <v>1295899660</v>
      </c>
      <c r="K854">
        <f>DAY(A854)</f>
        <v>22</v>
      </c>
    </row>
    <row r="855" spans="1:11" x14ac:dyDescent="0.25">
      <c r="A855" s="1">
        <v>42026</v>
      </c>
      <c r="B855" t="s">
        <v>773</v>
      </c>
      <c r="C855" t="s">
        <v>774</v>
      </c>
      <c r="D855" s="2">
        <v>26.95</v>
      </c>
      <c r="E855">
        <v>101</v>
      </c>
      <c r="F855" s="2">
        <v>2580</v>
      </c>
      <c r="G855">
        <v>0</v>
      </c>
      <c r="H855" s="3">
        <f>IF(E855=0,D855,F855/E855)</f>
        <v>25.544554455445546</v>
      </c>
      <c r="I855" t="str">
        <f>IF(G855&gt;0,"TAK","NIE")</f>
        <v>NIE</v>
      </c>
      <c r="J855" s="3">
        <f>IF(I855="TAK",G855*D855,0)</f>
        <v>0</v>
      </c>
      <c r="K855">
        <f>DAY(A855)</f>
        <v>22</v>
      </c>
    </row>
    <row r="856" spans="1:11" x14ac:dyDescent="0.25">
      <c r="A856" s="1">
        <v>42026</v>
      </c>
      <c r="B856" t="s">
        <v>775</v>
      </c>
      <c r="C856" t="s">
        <v>776</v>
      </c>
      <c r="D856" s="2">
        <v>0.21</v>
      </c>
      <c r="E856">
        <v>29500</v>
      </c>
      <c r="F856" s="2">
        <v>6050</v>
      </c>
      <c r="G856">
        <v>0</v>
      </c>
      <c r="H856" s="3">
        <f>IF(E856=0,D856,F856/E856)</f>
        <v>0.20508474576271185</v>
      </c>
      <c r="I856" t="str">
        <f>IF(G856&gt;0,"TAK","NIE")</f>
        <v>NIE</v>
      </c>
      <c r="J856" s="3">
        <f>IF(I856="TAK",G856*D856,0)</f>
        <v>0</v>
      </c>
      <c r="K856">
        <f>DAY(A856)</f>
        <v>22</v>
      </c>
    </row>
    <row r="857" spans="1:11" x14ac:dyDescent="0.25">
      <c r="A857" s="1">
        <v>42026</v>
      </c>
      <c r="B857" t="s">
        <v>777</v>
      </c>
      <c r="C857" t="s">
        <v>778</v>
      </c>
      <c r="D857" s="2">
        <v>1.74</v>
      </c>
      <c r="E857">
        <v>1405</v>
      </c>
      <c r="F857" s="2">
        <v>2500</v>
      </c>
      <c r="G857">
        <v>3496000</v>
      </c>
      <c r="H857" s="3">
        <f>IF(E857=0,D857,F857/E857)</f>
        <v>1.7793594306049823</v>
      </c>
      <c r="I857" t="str">
        <f>IF(G857&gt;0,"TAK","NIE")</f>
        <v>TAK</v>
      </c>
      <c r="J857" s="3">
        <f>IF(I857="TAK",G857*D857,0)</f>
        <v>6083040</v>
      </c>
      <c r="K857">
        <f>DAY(A857)</f>
        <v>22</v>
      </c>
    </row>
    <row r="858" spans="1:11" x14ac:dyDescent="0.25">
      <c r="A858" s="1">
        <v>42026</v>
      </c>
      <c r="B858" t="s">
        <v>779</v>
      </c>
      <c r="C858" t="s">
        <v>780</v>
      </c>
      <c r="D858" s="2">
        <v>23.5</v>
      </c>
      <c r="E858">
        <v>2256</v>
      </c>
      <c r="F858" s="2">
        <v>53370</v>
      </c>
      <c r="G858">
        <v>5187000</v>
      </c>
      <c r="H858" s="3">
        <f>IF(E858=0,D858,F858/E858)</f>
        <v>23.656914893617021</v>
      </c>
      <c r="I858" t="str">
        <f>IF(G858&gt;0,"TAK","NIE")</f>
        <v>TAK</v>
      </c>
      <c r="J858" s="3">
        <f>IF(I858="TAK",G858*D858,0)</f>
        <v>121894500</v>
      </c>
      <c r="K858">
        <f>DAY(A858)</f>
        <v>22</v>
      </c>
    </row>
    <row r="859" spans="1:11" x14ac:dyDescent="0.25">
      <c r="A859" s="1">
        <v>42026</v>
      </c>
      <c r="B859" t="s">
        <v>781</v>
      </c>
      <c r="C859" t="s">
        <v>782</v>
      </c>
      <c r="D859" s="2">
        <v>6.15</v>
      </c>
      <c r="E859">
        <v>700</v>
      </c>
      <c r="F859" s="2">
        <v>4230</v>
      </c>
      <c r="G859">
        <v>2500000</v>
      </c>
      <c r="H859" s="3">
        <f>IF(E859=0,D859,F859/E859)</f>
        <v>6.0428571428571427</v>
      </c>
      <c r="I859" t="str">
        <f>IF(G859&gt;0,"TAK","NIE")</f>
        <v>TAK</v>
      </c>
      <c r="J859" s="3">
        <f>IF(I859="TAK",G859*D859,0)</f>
        <v>15375000</v>
      </c>
      <c r="K859">
        <f>DAY(A859)</f>
        <v>22</v>
      </c>
    </row>
    <row r="860" spans="1:11" x14ac:dyDescent="0.25">
      <c r="A860" s="1">
        <v>42026</v>
      </c>
      <c r="B860" t="s">
        <v>783</v>
      </c>
      <c r="C860" t="s">
        <v>784</v>
      </c>
      <c r="D860" s="2">
        <v>16.28</v>
      </c>
      <c r="E860">
        <v>3279</v>
      </c>
      <c r="F860" s="2">
        <v>52650</v>
      </c>
      <c r="G860">
        <v>5246000</v>
      </c>
      <c r="H860" s="3">
        <f>IF(E860=0,D860,F860/E860)</f>
        <v>16.05672461116194</v>
      </c>
      <c r="I860" t="str">
        <f>IF(G860&gt;0,"TAK","NIE")</f>
        <v>TAK</v>
      </c>
      <c r="J860" s="3">
        <f>IF(I860="TAK",G860*D860,0)</f>
        <v>85404880</v>
      </c>
      <c r="K860">
        <f>DAY(A860)</f>
        <v>22</v>
      </c>
    </row>
    <row r="861" spans="1:11" x14ac:dyDescent="0.25">
      <c r="A861" s="1">
        <v>42026</v>
      </c>
      <c r="B861" t="s">
        <v>785</v>
      </c>
      <c r="C861" t="s">
        <v>786</v>
      </c>
      <c r="D861" s="2">
        <v>15.6</v>
      </c>
      <c r="E861">
        <v>1292</v>
      </c>
      <c r="F861" s="2">
        <v>20190</v>
      </c>
      <c r="G861">
        <v>3182000</v>
      </c>
      <c r="H861" s="3">
        <f>IF(E861=0,D861,F861/E861)</f>
        <v>15.626934984520124</v>
      </c>
      <c r="I861" t="str">
        <f>IF(G861&gt;0,"TAK","NIE")</f>
        <v>TAK</v>
      </c>
      <c r="J861" s="3">
        <f>IF(I861="TAK",G861*D861,0)</f>
        <v>49639200</v>
      </c>
      <c r="K861">
        <f>DAY(A861)</f>
        <v>22</v>
      </c>
    </row>
    <row r="862" spans="1:11" x14ac:dyDescent="0.25">
      <c r="A862" s="1">
        <v>42026</v>
      </c>
      <c r="B862" t="s">
        <v>787</v>
      </c>
      <c r="C862" t="s">
        <v>788</v>
      </c>
      <c r="D862" s="2">
        <v>3.3</v>
      </c>
      <c r="E862">
        <v>75052</v>
      </c>
      <c r="F862" s="2">
        <v>250120</v>
      </c>
      <c r="G862">
        <v>32839000</v>
      </c>
      <c r="H862" s="3">
        <f>IF(E862=0,D862,F862/E862)</f>
        <v>3.3326227149176573</v>
      </c>
      <c r="I862" t="str">
        <f>IF(G862&gt;0,"TAK","NIE")</f>
        <v>TAK</v>
      </c>
      <c r="J862" s="3">
        <f>IF(I862="TAK",G862*D862,0)</f>
        <v>108368700</v>
      </c>
      <c r="K862">
        <f>DAY(A862)</f>
        <v>22</v>
      </c>
    </row>
    <row r="863" spans="1:11" x14ac:dyDescent="0.25">
      <c r="A863" s="1">
        <v>42026</v>
      </c>
      <c r="B863" t="s">
        <v>789</v>
      </c>
      <c r="C863" t="s">
        <v>790</v>
      </c>
      <c r="D863" s="2">
        <v>1.81</v>
      </c>
      <c r="E863">
        <v>49988</v>
      </c>
      <c r="F863" s="2">
        <v>92210</v>
      </c>
      <c r="G863">
        <v>18377000</v>
      </c>
      <c r="H863" s="3">
        <f>IF(E863=0,D863,F863/E863)</f>
        <v>1.8446427142514203</v>
      </c>
      <c r="I863" t="str">
        <f>IF(G863&gt;0,"TAK","NIE")</f>
        <v>TAK</v>
      </c>
      <c r="J863" s="3">
        <f>IF(I863="TAK",G863*D863,0)</f>
        <v>33262370</v>
      </c>
      <c r="K863">
        <f>DAY(A863)</f>
        <v>22</v>
      </c>
    </row>
    <row r="864" spans="1:11" x14ac:dyDescent="0.25">
      <c r="A864" s="1">
        <v>42026</v>
      </c>
      <c r="B864" t="s">
        <v>791</v>
      </c>
      <c r="C864" t="s">
        <v>792</v>
      </c>
      <c r="D864" s="2">
        <v>5.26</v>
      </c>
      <c r="E864">
        <v>0</v>
      </c>
      <c r="F864" s="2">
        <v>0</v>
      </c>
      <c r="G864">
        <v>5448000</v>
      </c>
      <c r="H864" s="3">
        <f>IF(E864=0,D864,F864/E864)</f>
        <v>5.26</v>
      </c>
      <c r="I864" t="str">
        <f>IF(G864&gt;0,"TAK","NIE")</f>
        <v>TAK</v>
      </c>
      <c r="J864" s="3">
        <f>IF(I864="TAK",G864*D864,0)</f>
        <v>28656480</v>
      </c>
      <c r="K864">
        <f>DAY(A864)</f>
        <v>22</v>
      </c>
    </row>
    <row r="865" spans="1:11" x14ac:dyDescent="0.25">
      <c r="A865" s="1">
        <v>42026</v>
      </c>
      <c r="B865" t="s">
        <v>793</v>
      </c>
      <c r="C865" t="s">
        <v>794</v>
      </c>
      <c r="D865" s="2">
        <v>9.5500000000000007</v>
      </c>
      <c r="E865">
        <v>0</v>
      </c>
      <c r="F865" s="2">
        <v>0</v>
      </c>
      <c r="G865">
        <v>1962000</v>
      </c>
      <c r="H865" s="3">
        <f>IF(E865=0,D865,F865/E865)</f>
        <v>9.5500000000000007</v>
      </c>
      <c r="I865" t="str">
        <f>IF(G865&gt;0,"TAK","NIE")</f>
        <v>TAK</v>
      </c>
      <c r="J865" s="3">
        <f>IF(I865="TAK",G865*D865,0)</f>
        <v>18737100</v>
      </c>
      <c r="K865">
        <f>DAY(A865)</f>
        <v>22</v>
      </c>
    </row>
    <row r="866" spans="1:11" x14ac:dyDescent="0.25">
      <c r="A866" s="1">
        <v>42026</v>
      </c>
      <c r="B866" t="s">
        <v>795</v>
      </c>
      <c r="C866" t="s">
        <v>796</v>
      </c>
      <c r="D866" s="2">
        <v>33</v>
      </c>
      <c r="E866">
        <v>1636</v>
      </c>
      <c r="F866" s="2">
        <v>53780</v>
      </c>
      <c r="G866">
        <v>1729000</v>
      </c>
      <c r="H866" s="3">
        <f>IF(E866=0,D866,F866/E866)</f>
        <v>32.872860635696824</v>
      </c>
      <c r="I866" t="str">
        <f>IF(G866&gt;0,"TAK","NIE")</f>
        <v>TAK</v>
      </c>
      <c r="J866" s="3">
        <f>IF(I866="TAK",G866*D866,0)</f>
        <v>57057000</v>
      </c>
      <c r="K866">
        <f>DAY(A866)</f>
        <v>22</v>
      </c>
    </row>
    <row r="867" spans="1:11" x14ac:dyDescent="0.25">
      <c r="A867" s="1">
        <v>42026</v>
      </c>
      <c r="B867" t="s">
        <v>797</v>
      </c>
      <c r="C867" t="s">
        <v>798</v>
      </c>
      <c r="D867" s="2">
        <v>1.81</v>
      </c>
      <c r="E867">
        <v>105</v>
      </c>
      <c r="F867" s="2">
        <v>190</v>
      </c>
      <c r="G867">
        <v>0</v>
      </c>
      <c r="H867" s="3">
        <f>IF(E867=0,D867,F867/E867)</f>
        <v>1.8095238095238095</v>
      </c>
      <c r="I867" t="str">
        <f>IF(G867&gt;0,"TAK","NIE")</f>
        <v>NIE</v>
      </c>
      <c r="J867" s="3">
        <f>IF(I867="TAK",G867*D867,0)</f>
        <v>0</v>
      </c>
      <c r="K867">
        <f>DAY(A867)</f>
        <v>22</v>
      </c>
    </row>
    <row r="868" spans="1:11" x14ac:dyDescent="0.25">
      <c r="A868" s="1">
        <v>42026</v>
      </c>
      <c r="B868" t="s">
        <v>799</v>
      </c>
      <c r="C868" t="s">
        <v>800</v>
      </c>
      <c r="D868" s="2">
        <v>1.02</v>
      </c>
      <c r="E868">
        <v>99531</v>
      </c>
      <c r="F868" s="2">
        <v>102480</v>
      </c>
      <c r="G868">
        <v>31508000</v>
      </c>
      <c r="H868" s="3">
        <f>IF(E868=0,D868,F868/E868)</f>
        <v>1.0296289598215631</v>
      </c>
      <c r="I868" t="str">
        <f>IF(G868&gt;0,"TAK","NIE")</f>
        <v>TAK</v>
      </c>
      <c r="J868" s="3">
        <f>IF(I868="TAK",G868*D868,0)</f>
        <v>32138160</v>
      </c>
      <c r="K868">
        <f>DAY(A868)</f>
        <v>22</v>
      </c>
    </row>
    <row r="869" spans="1:11" x14ac:dyDescent="0.25">
      <c r="A869" s="1">
        <v>42026</v>
      </c>
      <c r="B869" t="s">
        <v>801</v>
      </c>
      <c r="C869" t="s">
        <v>802</v>
      </c>
      <c r="D869" s="2">
        <v>0.56000000000000005</v>
      </c>
      <c r="E869">
        <v>17400</v>
      </c>
      <c r="F869" s="2">
        <v>9320</v>
      </c>
      <c r="G869">
        <v>0</v>
      </c>
      <c r="H869" s="3">
        <f>IF(E869=0,D869,F869/E869)</f>
        <v>0.53563218390804601</v>
      </c>
      <c r="I869" t="str">
        <f>IF(G869&gt;0,"TAK","NIE")</f>
        <v>NIE</v>
      </c>
      <c r="J869" s="3">
        <f>IF(I869="TAK",G869*D869,0)</f>
        <v>0</v>
      </c>
      <c r="K869">
        <f>DAY(A869)</f>
        <v>22</v>
      </c>
    </row>
    <row r="870" spans="1:11" x14ac:dyDescent="0.25">
      <c r="A870" s="1">
        <v>42026</v>
      </c>
      <c r="B870" t="s">
        <v>803</v>
      </c>
      <c r="C870" t="s">
        <v>804</v>
      </c>
      <c r="D870" s="2">
        <v>3.44</v>
      </c>
      <c r="E870">
        <v>53362</v>
      </c>
      <c r="F870" s="2">
        <v>163450</v>
      </c>
      <c r="G870">
        <v>0</v>
      </c>
      <c r="H870" s="3">
        <f>IF(E870=0,D870,F870/E870)</f>
        <v>3.0630411154004724</v>
      </c>
      <c r="I870" t="str">
        <f>IF(G870&gt;0,"TAK","NIE")</f>
        <v>NIE</v>
      </c>
      <c r="J870" s="3">
        <f>IF(I870="TAK",G870*D870,0)</f>
        <v>0</v>
      </c>
      <c r="K870">
        <f>DAY(A870)</f>
        <v>22</v>
      </c>
    </row>
    <row r="871" spans="1:11" x14ac:dyDescent="0.25">
      <c r="A871" s="1">
        <v>42026</v>
      </c>
      <c r="B871" t="s">
        <v>805</v>
      </c>
      <c r="C871" t="s">
        <v>806</v>
      </c>
      <c r="D871" s="2">
        <v>12.4</v>
      </c>
      <c r="E871">
        <v>2624</v>
      </c>
      <c r="F871" s="2">
        <v>32730</v>
      </c>
      <c r="G871">
        <v>9601000</v>
      </c>
      <c r="H871" s="3">
        <f>IF(E871=0,D871,F871/E871)</f>
        <v>12.473323170731707</v>
      </c>
      <c r="I871" t="str">
        <f>IF(G871&gt;0,"TAK","NIE")</f>
        <v>TAK</v>
      </c>
      <c r="J871" s="3">
        <f>IF(I871="TAK",G871*D871,0)</f>
        <v>119052400</v>
      </c>
      <c r="K871">
        <f>DAY(A871)</f>
        <v>22</v>
      </c>
    </row>
    <row r="872" spans="1:11" x14ac:dyDescent="0.25">
      <c r="A872" s="1">
        <v>42026</v>
      </c>
      <c r="B872" t="s">
        <v>807</v>
      </c>
      <c r="C872" t="s">
        <v>808</v>
      </c>
      <c r="D872" s="2">
        <v>41.31</v>
      </c>
      <c r="E872">
        <v>213</v>
      </c>
      <c r="F872" s="2">
        <v>8650</v>
      </c>
      <c r="G872">
        <v>5026000</v>
      </c>
      <c r="H872" s="3">
        <f>IF(E872=0,D872,F872/E872)</f>
        <v>40.610328638497656</v>
      </c>
      <c r="I872" t="str">
        <f>IF(G872&gt;0,"TAK","NIE")</f>
        <v>TAK</v>
      </c>
      <c r="J872" s="3">
        <f>IF(I872="TAK",G872*D872,0)</f>
        <v>207624060</v>
      </c>
      <c r="K872">
        <f>DAY(A872)</f>
        <v>22</v>
      </c>
    </row>
    <row r="873" spans="1:11" x14ac:dyDescent="0.25">
      <c r="A873" s="1">
        <v>42026</v>
      </c>
      <c r="B873" t="s">
        <v>809</v>
      </c>
      <c r="C873" t="s">
        <v>810</v>
      </c>
      <c r="D873" s="2">
        <v>43.59</v>
      </c>
      <c r="E873">
        <v>984</v>
      </c>
      <c r="F873" s="2">
        <v>42770</v>
      </c>
      <c r="G873">
        <v>176000</v>
      </c>
      <c r="H873" s="3">
        <f>IF(E873=0,D873,F873/E873)</f>
        <v>43.465447154471548</v>
      </c>
      <c r="I873" t="str">
        <f>IF(G873&gt;0,"TAK","NIE")</f>
        <v>TAK</v>
      </c>
      <c r="J873" s="3">
        <f>IF(I873="TAK",G873*D873,0)</f>
        <v>7671840.0000000009</v>
      </c>
      <c r="K873">
        <f>DAY(A873)</f>
        <v>22</v>
      </c>
    </row>
    <row r="874" spans="1:11" x14ac:dyDescent="0.25">
      <c r="A874" s="1">
        <v>42026</v>
      </c>
      <c r="B874" t="s">
        <v>811</v>
      </c>
      <c r="C874" t="s">
        <v>812</v>
      </c>
      <c r="D874" s="2">
        <v>2.5499999999999998</v>
      </c>
      <c r="E874">
        <v>72481</v>
      </c>
      <c r="F874" s="2">
        <v>188940</v>
      </c>
      <c r="G874">
        <v>12010000</v>
      </c>
      <c r="H874" s="3">
        <f>IF(E874=0,D874,F874/E874)</f>
        <v>2.6067521143472083</v>
      </c>
      <c r="I874" t="str">
        <f>IF(G874&gt;0,"TAK","NIE")</f>
        <v>TAK</v>
      </c>
      <c r="J874" s="3">
        <f>IF(I874="TAK",G874*D874,0)</f>
        <v>30625499.999999996</v>
      </c>
      <c r="K874">
        <f>DAY(A874)</f>
        <v>22</v>
      </c>
    </row>
    <row r="875" spans="1:11" x14ac:dyDescent="0.25">
      <c r="A875" s="1">
        <v>42026</v>
      </c>
      <c r="B875" t="s">
        <v>813</v>
      </c>
      <c r="C875" t="s">
        <v>814</v>
      </c>
      <c r="D875" s="2">
        <v>8.06</v>
      </c>
      <c r="E875">
        <v>134</v>
      </c>
      <c r="F875" s="2">
        <v>1070</v>
      </c>
      <c r="G875">
        <v>4755000</v>
      </c>
      <c r="H875" s="3">
        <f>IF(E875=0,D875,F875/E875)</f>
        <v>7.9850746268656714</v>
      </c>
      <c r="I875" t="str">
        <f>IF(G875&gt;0,"TAK","NIE")</f>
        <v>TAK</v>
      </c>
      <c r="J875" s="3">
        <f>IF(I875="TAK",G875*D875,0)</f>
        <v>38325300</v>
      </c>
      <c r="K875">
        <f>DAY(A875)</f>
        <v>22</v>
      </c>
    </row>
    <row r="876" spans="1:11" x14ac:dyDescent="0.25">
      <c r="A876" s="1">
        <v>42026</v>
      </c>
      <c r="B876" t="s">
        <v>815</v>
      </c>
      <c r="C876" t="s">
        <v>816</v>
      </c>
      <c r="D876" s="2">
        <v>8.4</v>
      </c>
      <c r="E876">
        <v>0</v>
      </c>
      <c r="F876" s="2">
        <v>0</v>
      </c>
      <c r="G876">
        <v>12000</v>
      </c>
      <c r="H876" s="3">
        <f>IF(E876=0,D876,F876/E876)</f>
        <v>8.4</v>
      </c>
      <c r="I876" t="str">
        <f>IF(G876&gt;0,"TAK","NIE")</f>
        <v>TAK</v>
      </c>
      <c r="J876" s="3">
        <f>IF(I876="TAK",G876*D876,0)</f>
        <v>100800</v>
      </c>
      <c r="K876">
        <f>DAY(A876)</f>
        <v>22</v>
      </c>
    </row>
    <row r="877" spans="1:11" x14ac:dyDescent="0.25">
      <c r="A877" s="1">
        <v>42026</v>
      </c>
      <c r="B877" t="s">
        <v>817</v>
      </c>
      <c r="C877" t="s">
        <v>818</v>
      </c>
      <c r="D877" s="2">
        <v>2.65</v>
      </c>
      <c r="E877">
        <v>31459</v>
      </c>
      <c r="F877" s="2">
        <v>83440</v>
      </c>
      <c r="G877">
        <v>97338000</v>
      </c>
      <c r="H877" s="3">
        <f>IF(E877=0,D877,F877/E877)</f>
        <v>2.6523411424393655</v>
      </c>
      <c r="I877" t="str">
        <f>IF(G877&gt;0,"TAK","NIE")</f>
        <v>TAK</v>
      </c>
      <c r="J877" s="3">
        <f>IF(I877="TAK",G877*D877,0)</f>
        <v>257945700</v>
      </c>
      <c r="K877">
        <f>DAY(A877)</f>
        <v>22</v>
      </c>
    </row>
    <row r="878" spans="1:11" x14ac:dyDescent="0.25">
      <c r="A878" s="1">
        <v>42026</v>
      </c>
      <c r="B878" t="s">
        <v>819</v>
      </c>
      <c r="C878" t="s">
        <v>820</v>
      </c>
      <c r="D878" s="2">
        <v>343.9</v>
      </c>
      <c r="E878">
        <v>1349</v>
      </c>
      <c r="F878" s="2">
        <v>449300</v>
      </c>
      <c r="G878">
        <v>1810000</v>
      </c>
      <c r="H878" s="3">
        <f>IF(E878=0,D878,F878/E878)</f>
        <v>333.06152705707933</v>
      </c>
      <c r="I878" t="str">
        <f>IF(G878&gt;0,"TAK","NIE")</f>
        <v>TAK</v>
      </c>
      <c r="J878" s="3">
        <f>IF(I878="TAK",G878*D878,0)</f>
        <v>622459000</v>
      </c>
      <c r="K878">
        <f>DAY(A878)</f>
        <v>22</v>
      </c>
    </row>
    <row r="879" spans="1:11" x14ac:dyDescent="0.25">
      <c r="A879" s="1">
        <v>42026</v>
      </c>
      <c r="B879" t="s">
        <v>821</v>
      </c>
      <c r="C879" t="s">
        <v>822</v>
      </c>
      <c r="D879" s="2">
        <v>12.7</v>
      </c>
      <c r="E879">
        <v>3421</v>
      </c>
      <c r="F879" s="2">
        <v>43300</v>
      </c>
      <c r="G879">
        <v>7716000</v>
      </c>
      <c r="H879" s="3">
        <f>IF(E879=0,D879,F879/E879)</f>
        <v>12.657117801812335</v>
      </c>
      <c r="I879" t="str">
        <f>IF(G879&gt;0,"TAK","NIE")</f>
        <v>TAK</v>
      </c>
      <c r="J879" s="3">
        <f>IF(I879="TAK",G879*D879,0)</f>
        <v>97993200</v>
      </c>
      <c r="K879">
        <f>DAY(A879)</f>
        <v>22</v>
      </c>
    </row>
    <row r="880" spans="1:11" x14ac:dyDescent="0.25">
      <c r="A880" s="1">
        <v>42026</v>
      </c>
      <c r="B880" t="s">
        <v>823</v>
      </c>
      <c r="C880" t="s">
        <v>824</v>
      </c>
      <c r="D880" s="2">
        <v>10.31</v>
      </c>
      <c r="E880">
        <v>1401</v>
      </c>
      <c r="F880" s="2">
        <v>14500</v>
      </c>
      <c r="G880">
        <v>1791000</v>
      </c>
      <c r="H880" s="3">
        <f>IF(E880=0,D880,F880/E880)</f>
        <v>10.349750178443969</v>
      </c>
      <c r="I880" t="str">
        <f>IF(G880&gt;0,"TAK","NIE")</f>
        <v>TAK</v>
      </c>
      <c r="J880" s="3">
        <f>IF(I880="TAK",G880*D880,0)</f>
        <v>18465210</v>
      </c>
      <c r="K880">
        <f>DAY(A880)</f>
        <v>22</v>
      </c>
    </row>
    <row r="881" spans="1:11" x14ac:dyDescent="0.25">
      <c r="A881" s="1">
        <v>42026</v>
      </c>
      <c r="B881" t="s">
        <v>825</v>
      </c>
      <c r="C881" t="s">
        <v>826</v>
      </c>
      <c r="D881" s="2">
        <v>2.39</v>
      </c>
      <c r="E881">
        <v>64285</v>
      </c>
      <c r="F881" s="2">
        <v>147730</v>
      </c>
      <c r="G881">
        <v>0</v>
      </c>
      <c r="H881" s="3">
        <f>IF(E881=0,D881,F881/E881)</f>
        <v>2.2980477560861789</v>
      </c>
      <c r="I881" t="str">
        <f>IF(G881&gt;0,"TAK","NIE")</f>
        <v>NIE</v>
      </c>
      <c r="J881" s="3">
        <f>IF(I881="TAK",G881*D881,0)</f>
        <v>0</v>
      </c>
      <c r="K881">
        <f>DAY(A881)</f>
        <v>22</v>
      </c>
    </row>
    <row r="882" spans="1:11" x14ac:dyDescent="0.25">
      <c r="A882" s="1">
        <v>42026</v>
      </c>
      <c r="B882" t="s">
        <v>827</v>
      </c>
      <c r="C882" t="s">
        <v>828</v>
      </c>
      <c r="D882" s="2">
        <v>13.3</v>
      </c>
      <c r="E882">
        <v>115</v>
      </c>
      <c r="F882" s="2">
        <v>1530</v>
      </c>
      <c r="G882">
        <v>925000</v>
      </c>
      <c r="H882" s="3">
        <f>IF(E882=0,D882,F882/E882)</f>
        <v>13.304347826086957</v>
      </c>
      <c r="I882" t="str">
        <f>IF(G882&gt;0,"TAK","NIE")</f>
        <v>TAK</v>
      </c>
      <c r="J882" s="3">
        <f>IF(I882="TAK",G882*D882,0)</f>
        <v>12302500</v>
      </c>
      <c r="K882">
        <f>DAY(A882)</f>
        <v>22</v>
      </c>
    </row>
    <row r="883" spans="1:11" x14ac:dyDescent="0.25">
      <c r="A883" s="1">
        <v>42026</v>
      </c>
      <c r="B883" t="s">
        <v>829</v>
      </c>
      <c r="C883" t="s">
        <v>830</v>
      </c>
      <c r="D883" s="2">
        <v>0.24</v>
      </c>
      <c r="E883">
        <v>25010</v>
      </c>
      <c r="F883" s="2">
        <v>6000</v>
      </c>
      <c r="G883">
        <v>0</v>
      </c>
      <c r="H883" s="3">
        <f>IF(E883=0,D883,F883/E883)</f>
        <v>0.23990403838464613</v>
      </c>
      <c r="I883" t="str">
        <f>IF(G883&gt;0,"TAK","NIE")</f>
        <v>NIE</v>
      </c>
      <c r="J883" s="3">
        <f>IF(I883="TAK",G883*D883,0)</f>
        <v>0</v>
      </c>
      <c r="K883">
        <f>DAY(A883)</f>
        <v>22</v>
      </c>
    </row>
    <row r="884" spans="1:11" x14ac:dyDescent="0.25">
      <c r="A884" s="1">
        <v>42026</v>
      </c>
      <c r="B884" t="s">
        <v>831</v>
      </c>
      <c r="C884" t="s">
        <v>832</v>
      </c>
      <c r="D884" s="2">
        <v>13.2</v>
      </c>
      <c r="E884">
        <v>2395</v>
      </c>
      <c r="F884" s="2">
        <v>31530</v>
      </c>
      <c r="G884">
        <v>11886000</v>
      </c>
      <c r="H884" s="3">
        <f>IF(E884=0,D884,F884/E884)</f>
        <v>13.164926931106471</v>
      </c>
      <c r="I884" t="str">
        <f>IF(G884&gt;0,"TAK","NIE")</f>
        <v>TAK</v>
      </c>
      <c r="J884" s="3">
        <f>IF(I884="TAK",G884*D884,0)</f>
        <v>156895200</v>
      </c>
      <c r="K884">
        <f>DAY(A884)</f>
        <v>22</v>
      </c>
    </row>
    <row r="885" spans="1:11" x14ac:dyDescent="0.25">
      <c r="A885" s="1">
        <v>42026</v>
      </c>
      <c r="B885" t="s">
        <v>833</v>
      </c>
      <c r="C885" t="s">
        <v>834</v>
      </c>
      <c r="D885" s="2">
        <v>21</v>
      </c>
      <c r="E885">
        <v>5107</v>
      </c>
      <c r="F885" s="2">
        <v>107820</v>
      </c>
      <c r="G885">
        <v>5947000</v>
      </c>
      <c r="H885" s="3">
        <f>IF(E885=0,D885,F885/E885)</f>
        <v>21.112198942627767</v>
      </c>
      <c r="I885" t="str">
        <f>IF(G885&gt;0,"TAK","NIE")</f>
        <v>TAK</v>
      </c>
      <c r="J885" s="3">
        <f>IF(I885="TAK",G885*D885,0)</f>
        <v>124887000</v>
      </c>
      <c r="K885">
        <f>DAY(A885)</f>
        <v>22</v>
      </c>
    </row>
    <row r="886" spans="1:11" x14ac:dyDescent="0.25">
      <c r="A886" s="1">
        <v>42026</v>
      </c>
      <c r="B886" t="s">
        <v>835</v>
      </c>
      <c r="C886" t="s">
        <v>836</v>
      </c>
      <c r="D886" s="2">
        <v>4.0599999999999996</v>
      </c>
      <c r="E886">
        <v>2463968</v>
      </c>
      <c r="F886" s="2">
        <v>9970640</v>
      </c>
      <c r="G886">
        <v>496690000</v>
      </c>
      <c r="H886" s="3">
        <f>IF(E886=0,D886,F886/E886)</f>
        <v>4.0465785269938568</v>
      </c>
      <c r="I886" t="str">
        <f>IF(G886&gt;0,"TAK","NIE")</f>
        <v>TAK</v>
      </c>
      <c r="J886" s="3">
        <f>IF(I886="TAK",G886*D886,0)</f>
        <v>2016561399.9999998</v>
      </c>
      <c r="K886">
        <f>DAY(A886)</f>
        <v>22</v>
      </c>
    </row>
    <row r="887" spans="1:11" x14ac:dyDescent="0.25">
      <c r="A887" s="1">
        <v>42026</v>
      </c>
      <c r="B887" t="s">
        <v>837</v>
      </c>
      <c r="C887" t="s">
        <v>838</v>
      </c>
      <c r="D887" s="2">
        <v>109</v>
      </c>
      <c r="E887">
        <v>0</v>
      </c>
      <c r="F887" s="2">
        <v>0</v>
      </c>
      <c r="G887">
        <v>142000</v>
      </c>
      <c r="H887" s="3">
        <f>IF(E887=0,D887,F887/E887)</f>
        <v>109</v>
      </c>
      <c r="I887" t="str">
        <f>IF(G887&gt;0,"TAK","NIE")</f>
        <v>TAK</v>
      </c>
      <c r="J887" s="3">
        <f>IF(I887="TAK",G887*D887,0)</f>
        <v>15478000</v>
      </c>
      <c r="K887">
        <f>DAY(A887)</f>
        <v>22</v>
      </c>
    </row>
    <row r="888" spans="1:11" x14ac:dyDescent="0.25">
      <c r="A888" s="1">
        <v>42026</v>
      </c>
      <c r="B888" t="s">
        <v>839</v>
      </c>
      <c r="C888" t="s">
        <v>840</v>
      </c>
      <c r="D888" s="2">
        <v>21.8</v>
      </c>
      <c r="E888">
        <v>3590</v>
      </c>
      <c r="F888" s="2">
        <v>78590</v>
      </c>
      <c r="G888">
        <v>730000</v>
      </c>
      <c r="H888" s="3">
        <f>IF(E888=0,D888,F888/E888)</f>
        <v>21.891364902506965</v>
      </c>
      <c r="I888" t="str">
        <f>IF(G888&gt;0,"TAK","NIE")</f>
        <v>TAK</v>
      </c>
      <c r="J888" s="3">
        <f>IF(I888="TAK",G888*D888,0)</f>
        <v>15914000</v>
      </c>
      <c r="K888">
        <f>DAY(A888)</f>
        <v>22</v>
      </c>
    </row>
    <row r="889" spans="1:11" x14ac:dyDescent="0.25">
      <c r="A889" s="1">
        <v>42026</v>
      </c>
      <c r="B889" t="s">
        <v>841</v>
      </c>
      <c r="C889" t="s">
        <v>842</v>
      </c>
      <c r="D889" s="2">
        <v>12.7</v>
      </c>
      <c r="E889">
        <v>579</v>
      </c>
      <c r="F889" s="2">
        <v>7140</v>
      </c>
      <c r="G889">
        <v>7000000</v>
      </c>
      <c r="H889" s="3">
        <f>IF(E889=0,D889,F889/E889)</f>
        <v>12.33160621761658</v>
      </c>
      <c r="I889" t="str">
        <f>IF(G889&gt;0,"TAK","NIE")</f>
        <v>TAK</v>
      </c>
      <c r="J889" s="3">
        <f>IF(I889="TAK",G889*D889,0)</f>
        <v>88900000</v>
      </c>
      <c r="K889">
        <f>DAY(A889)</f>
        <v>22</v>
      </c>
    </row>
    <row r="890" spans="1:11" x14ac:dyDescent="0.25">
      <c r="A890" s="1">
        <v>42026</v>
      </c>
      <c r="B890" t="s">
        <v>843</v>
      </c>
      <c r="C890" t="s">
        <v>844</v>
      </c>
      <c r="D890" s="2">
        <v>87</v>
      </c>
      <c r="E890">
        <v>0</v>
      </c>
      <c r="F890" s="2">
        <v>0</v>
      </c>
      <c r="G890">
        <v>84000</v>
      </c>
      <c r="H890" s="3">
        <f>IF(E890=0,D890,F890/E890)</f>
        <v>87</v>
      </c>
      <c r="I890" t="str">
        <f>IF(G890&gt;0,"TAK","NIE")</f>
        <v>TAK</v>
      </c>
      <c r="J890" s="3">
        <f>IF(I890="TAK",G890*D890,0)</f>
        <v>7308000</v>
      </c>
      <c r="K890">
        <f>DAY(A890)</f>
        <v>22</v>
      </c>
    </row>
    <row r="891" spans="1:11" x14ac:dyDescent="0.25">
      <c r="A891" s="1">
        <v>42026</v>
      </c>
      <c r="B891" t="s">
        <v>845</v>
      </c>
      <c r="C891" t="s">
        <v>846</v>
      </c>
      <c r="D891" s="2">
        <v>5.01</v>
      </c>
      <c r="E891">
        <v>2472582</v>
      </c>
      <c r="F891" s="2">
        <v>12404440</v>
      </c>
      <c r="G891">
        <v>1043590000</v>
      </c>
      <c r="H891" s="3">
        <f>IF(E891=0,D891,F891/E891)</f>
        <v>5.0167962073654184</v>
      </c>
      <c r="I891" t="str">
        <f>IF(G891&gt;0,"TAK","NIE")</f>
        <v>TAK</v>
      </c>
      <c r="J891" s="3">
        <f>IF(I891="TAK",G891*D891,0)</f>
        <v>5228385900</v>
      </c>
      <c r="K891">
        <f>DAY(A891)</f>
        <v>22</v>
      </c>
    </row>
    <row r="892" spans="1:11" x14ac:dyDescent="0.25">
      <c r="A892" s="1">
        <v>42026</v>
      </c>
      <c r="B892" t="s">
        <v>847</v>
      </c>
      <c r="C892" t="s">
        <v>848</v>
      </c>
      <c r="D892" s="2">
        <v>0.75</v>
      </c>
      <c r="E892">
        <v>8875</v>
      </c>
      <c r="F892" s="2">
        <v>6420</v>
      </c>
      <c r="G892">
        <v>0</v>
      </c>
      <c r="H892" s="3">
        <f>IF(E892=0,D892,F892/E892)</f>
        <v>0.72338028169014079</v>
      </c>
      <c r="I892" t="str">
        <f>IF(G892&gt;0,"TAK","NIE")</f>
        <v>NIE</v>
      </c>
      <c r="J892" s="3">
        <f>IF(I892="TAK",G892*D892,0)</f>
        <v>0</v>
      </c>
      <c r="K892">
        <f>DAY(A892)</f>
        <v>22</v>
      </c>
    </row>
    <row r="893" spans="1:11" x14ac:dyDescent="0.25">
      <c r="A893" s="1">
        <v>42026</v>
      </c>
      <c r="B893" t="s">
        <v>849</v>
      </c>
      <c r="C893" t="s">
        <v>850</v>
      </c>
      <c r="D893" s="2">
        <v>9.8000000000000007</v>
      </c>
      <c r="E893">
        <v>1374</v>
      </c>
      <c r="F893" s="2">
        <v>13260</v>
      </c>
      <c r="G893">
        <v>2847000</v>
      </c>
      <c r="H893" s="3">
        <f>IF(E893=0,D893,F893/E893)</f>
        <v>9.6506550218340603</v>
      </c>
      <c r="I893" t="str">
        <f>IF(G893&gt;0,"TAK","NIE")</f>
        <v>TAK</v>
      </c>
      <c r="J893" s="3">
        <f>IF(I893="TAK",G893*D893,0)</f>
        <v>27900600.000000004</v>
      </c>
      <c r="K893">
        <f>DAY(A893)</f>
        <v>22</v>
      </c>
    </row>
    <row r="894" spans="1:11" x14ac:dyDescent="0.25">
      <c r="A894" s="1">
        <v>42026</v>
      </c>
      <c r="B894" t="s">
        <v>851</v>
      </c>
      <c r="C894" t="s">
        <v>852</v>
      </c>
      <c r="D894" s="2">
        <v>16.73</v>
      </c>
      <c r="E894">
        <v>695</v>
      </c>
      <c r="F894" s="2">
        <v>11510</v>
      </c>
      <c r="G894">
        <v>448000</v>
      </c>
      <c r="H894" s="3">
        <f>IF(E894=0,D894,F894/E894)</f>
        <v>16.561151079136689</v>
      </c>
      <c r="I894" t="str">
        <f>IF(G894&gt;0,"TAK","NIE")</f>
        <v>TAK</v>
      </c>
      <c r="J894" s="3">
        <f>IF(I894="TAK",G894*D894,0)</f>
        <v>7495040</v>
      </c>
      <c r="K894">
        <f>DAY(A894)</f>
        <v>22</v>
      </c>
    </row>
    <row r="895" spans="1:11" x14ac:dyDescent="0.25">
      <c r="A895" s="1">
        <v>42026</v>
      </c>
      <c r="B895" t="s">
        <v>853</v>
      </c>
      <c r="C895" t="s">
        <v>854</v>
      </c>
      <c r="D895" s="2">
        <v>4.05</v>
      </c>
      <c r="E895">
        <v>13583</v>
      </c>
      <c r="F895" s="2">
        <v>58210</v>
      </c>
      <c r="G895">
        <v>19158000</v>
      </c>
      <c r="H895" s="3">
        <f>IF(E895=0,D895,F895/E895)</f>
        <v>4.2855039387469631</v>
      </c>
      <c r="I895" t="str">
        <f>IF(G895&gt;0,"TAK","NIE")</f>
        <v>TAK</v>
      </c>
      <c r="J895" s="3">
        <f>IF(I895="TAK",G895*D895,0)</f>
        <v>77589900</v>
      </c>
      <c r="K895">
        <f>DAY(A895)</f>
        <v>22</v>
      </c>
    </row>
    <row r="896" spans="1:11" x14ac:dyDescent="0.25">
      <c r="A896" s="1">
        <v>42026</v>
      </c>
      <c r="B896" t="s">
        <v>855</v>
      </c>
      <c r="C896" t="s">
        <v>856</v>
      </c>
      <c r="D896" s="2">
        <v>3.61</v>
      </c>
      <c r="E896">
        <v>1536</v>
      </c>
      <c r="F896" s="2">
        <v>5510</v>
      </c>
      <c r="G896">
        <v>6157000</v>
      </c>
      <c r="H896" s="3">
        <f>IF(E896=0,D896,F896/E896)</f>
        <v>3.5872395833333335</v>
      </c>
      <c r="I896" t="str">
        <f>IF(G896&gt;0,"TAK","NIE")</f>
        <v>TAK</v>
      </c>
      <c r="J896" s="3">
        <f>IF(I896="TAK",G896*D896,0)</f>
        <v>22226770</v>
      </c>
      <c r="K896">
        <f>DAY(A896)</f>
        <v>22</v>
      </c>
    </row>
    <row r="897" spans="1:11" x14ac:dyDescent="0.25">
      <c r="A897" s="1">
        <v>42026</v>
      </c>
      <c r="B897" t="s">
        <v>857</v>
      </c>
      <c r="C897" t="s">
        <v>858</v>
      </c>
      <c r="D897" s="2">
        <v>6.74</v>
      </c>
      <c r="E897">
        <v>7295</v>
      </c>
      <c r="F897" s="2">
        <v>48870</v>
      </c>
      <c r="G897">
        <v>3969000</v>
      </c>
      <c r="H897" s="3">
        <f>IF(E897=0,D897,F897/E897)</f>
        <v>6.6991089787525704</v>
      </c>
      <c r="I897" t="str">
        <f>IF(G897&gt;0,"TAK","NIE")</f>
        <v>TAK</v>
      </c>
      <c r="J897" s="3">
        <f>IF(I897="TAK",G897*D897,0)</f>
        <v>26751060</v>
      </c>
      <c r="K897">
        <f>DAY(A897)</f>
        <v>22</v>
      </c>
    </row>
    <row r="898" spans="1:11" x14ac:dyDescent="0.25">
      <c r="A898" s="1">
        <v>42026</v>
      </c>
      <c r="B898" t="s">
        <v>859</v>
      </c>
      <c r="C898" t="s">
        <v>860</v>
      </c>
      <c r="D898" s="2">
        <v>6.3</v>
      </c>
      <c r="E898">
        <v>27571</v>
      </c>
      <c r="F898" s="2">
        <v>168070</v>
      </c>
      <c r="G898">
        <v>15008000</v>
      </c>
      <c r="H898" s="3">
        <f>IF(E898=0,D898,F898/E898)</f>
        <v>6.0958978636973633</v>
      </c>
      <c r="I898" t="str">
        <f>IF(G898&gt;0,"TAK","NIE")</f>
        <v>TAK</v>
      </c>
      <c r="J898" s="3">
        <f>IF(I898="TAK",G898*D898,0)</f>
        <v>94550400</v>
      </c>
      <c r="K898">
        <f>DAY(A898)</f>
        <v>22</v>
      </c>
    </row>
    <row r="899" spans="1:11" x14ac:dyDescent="0.25">
      <c r="A899" s="1">
        <v>42026</v>
      </c>
      <c r="B899" t="s">
        <v>861</v>
      </c>
      <c r="C899" t="s">
        <v>862</v>
      </c>
      <c r="D899" s="2">
        <v>9.5</v>
      </c>
      <c r="E899">
        <v>8025</v>
      </c>
      <c r="F899" s="2">
        <v>75730</v>
      </c>
      <c r="G899">
        <v>14241000</v>
      </c>
      <c r="H899" s="3">
        <f>IF(E899=0,D899,F899/E899)</f>
        <v>9.4367601246105917</v>
      </c>
      <c r="I899" t="str">
        <f>IF(G899&gt;0,"TAK","NIE")</f>
        <v>TAK</v>
      </c>
      <c r="J899" s="3">
        <f>IF(I899="TAK",G899*D899,0)</f>
        <v>135289500</v>
      </c>
      <c r="K899">
        <f>DAY(A899)</f>
        <v>22</v>
      </c>
    </row>
    <row r="900" spans="1:11" x14ac:dyDescent="0.25">
      <c r="A900" s="1">
        <v>42026</v>
      </c>
      <c r="B900" t="s">
        <v>863</v>
      </c>
      <c r="C900" t="s">
        <v>864</v>
      </c>
      <c r="D900" s="2">
        <v>4.84</v>
      </c>
      <c r="E900">
        <v>3625</v>
      </c>
      <c r="F900" s="2">
        <v>17000</v>
      </c>
      <c r="G900">
        <v>11716000</v>
      </c>
      <c r="H900" s="3">
        <f>IF(E900=0,D900,F900/E900)</f>
        <v>4.6896551724137927</v>
      </c>
      <c r="I900" t="str">
        <f>IF(G900&gt;0,"TAK","NIE")</f>
        <v>TAK</v>
      </c>
      <c r="J900" s="3">
        <f>IF(I900="TAK",G900*D900,0)</f>
        <v>56705440</v>
      </c>
      <c r="K900">
        <f>DAY(A900)</f>
        <v>22</v>
      </c>
    </row>
    <row r="901" spans="1:11" x14ac:dyDescent="0.25">
      <c r="A901" s="1">
        <v>42026</v>
      </c>
      <c r="B901" t="s">
        <v>865</v>
      </c>
      <c r="C901" t="s">
        <v>866</v>
      </c>
      <c r="D901" s="2">
        <v>8.8699999999999992</v>
      </c>
      <c r="E901">
        <v>66225</v>
      </c>
      <c r="F901" s="2">
        <v>584250</v>
      </c>
      <c r="G901">
        <v>36592000</v>
      </c>
      <c r="H901" s="3">
        <f>IF(E901=0,D901,F901/E901)</f>
        <v>8.822197055492639</v>
      </c>
      <c r="I901" t="str">
        <f>IF(G901&gt;0,"TAK","NIE")</f>
        <v>TAK</v>
      </c>
      <c r="J901" s="3">
        <f>IF(I901="TAK",G901*D901,0)</f>
        <v>324571040</v>
      </c>
      <c r="K901">
        <f>DAY(A901)</f>
        <v>22</v>
      </c>
    </row>
    <row r="902" spans="1:11" x14ac:dyDescent="0.25">
      <c r="A902" s="1">
        <v>42026</v>
      </c>
      <c r="B902" t="s">
        <v>867</v>
      </c>
      <c r="C902" t="s">
        <v>868</v>
      </c>
      <c r="D902" s="2">
        <v>4.68</v>
      </c>
      <c r="E902">
        <v>377</v>
      </c>
      <c r="F902" s="2">
        <v>1760</v>
      </c>
      <c r="G902">
        <v>2580000</v>
      </c>
      <c r="H902" s="3">
        <f>IF(E902=0,D902,F902/E902)</f>
        <v>4.6684350132625996</v>
      </c>
      <c r="I902" t="str">
        <f>IF(G902&gt;0,"TAK","NIE")</f>
        <v>TAK</v>
      </c>
      <c r="J902" s="3">
        <f>IF(I902="TAK",G902*D902,0)</f>
        <v>12074400</v>
      </c>
      <c r="K902">
        <f>DAY(A902)</f>
        <v>22</v>
      </c>
    </row>
    <row r="903" spans="1:11" x14ac:dyDescent="0.25">
      <c r="A903" s="1">
        <v>42026</v>
      </c>
      <c r="B903" t="s">
        <v>869</v>
      </c>
      <c r="C903" t="s">
        <v>870</v>
      </c>
      <c r="D903" s="2">
        <v>3.96</v>
      </c>
      <c r="E903">
        <v>50</v>
      </c>
      <c r="F903" s="2">
        <v>200</v>
      </c>
      <c r="G903">
        <v>0</v>
      </c>
      <c r="H903" s="3">
        <f>IF(E903=0,D903,F903/E903)</f>
        <v>4</v>
      </c>
      <c r="I903" t="str">
        <f>IF(G903&gt;0,"TAK","NIE")</f>
        <v>NIE</v>
      </c>
      <c r="J903" s="3">
        <f>IF(I903="TAK",G903*D903,0)</f>
        <v>0</v>
      </c>
      <c r="K903">
        <f>DAY(A903)</f>
        <v>22</v>
      </c>
    </row>
    <row r="904" spans="1:11" x14ac:dyDescent="0.25">
      <c r="A904" s="1">
        <v>42026</v>
      </c>
      <c r="B904" t="s">
        <v>871</v>
      </c>
      <c r="C904" t="s">
        <v>872</v>
      </c>
      <c r="D904" s="2">
        <v>1.95</v>
      </c>
      <c r="E904">
        <v>0</v>
      </c>
      <c r="F904" s="2">
        <v>0</v>
      </c>
      <c r="G904">
        <v>3297000</v>
      </c>
      <c r="H904" s="3">
        <f>IF(E904=0,D904,F904/E904)</f>
        <v>1.95</v>
      </c>
      <c r="I904" t="str">
        <f>IF(G904&gt;0,"TAK","NIE")</f>
        <v>TAK</v>
      </c>
      <c r="J904" s="3">
        <f>IF(I904="TAK",G904*D904,0)</f>
        <v>6429150</v>
      </c>
      <c r="K904">
        <f>DAY(A904)</f>
        <v>22</v>
      </c>
    </row>
    <row r="905" spans="1:11" x14ac:dyDescent="0.25">
      <c r="A905" s="1">
        <v>42026</v>
      </c>
      <c r="B905" t="s">
        <v>873</v>
      </c>
      <c r="C905" t="s">
        <v>874</v>
      </c>
      <c r="D905" s="2">
        <v>17.600000000000001</v>
      </c>
      <c r="E905">
        <v>227247</v>
      </c>
      <c r="F905" s="2">
        <v>4038300</v>
      </c>
      <c r="G905">
        <v>163100000</v>
      </c>
      <c r="H905" s="3">
        <f>IF(E905=0,D905,F905/E905)</f>
        <v>17.770531624179856</v>
      </c>
      <c r="I905" t="str">
        <f>IF(G905&gt;0,"TAK","NIE")</f>
        <v>TAK</v>
      </c>
      <c r="J905" s="3">
        <f>IF(I905="TAK",G905*D905,0)</f>
        <v>2870560000</v>
      </c>
      <c r="K905">
        <f>DAY(A905)</f>
        <v>22</v>
      </c>
    </row>
    <row r="906" spans="1:11" x14ac:dyDescent="0.25">
      <c r="A906" s="1">
        <v>42026</v>
      </c>
      <c r="B906" t="s">
        <v>875</v>
      </c>
      <c r="C906" t="s">
        <v>876</v>
      </c>
      <c r="D906" s="2">
        <v>56</v>
      </c>
      <c r="E906">
        <v>1</v>
      </c>
      <c r="F906" s="2">
        <v>60</v>
      </c>
      <c r="G906">
        <v>1288000</v>
      </c>
      <c r="H906" s="3">
        <f>IF(E906=0,D906,F906/E906)</f>
        <v>60</v>
      </c>
      <c r="I906" t="str">
        <f>IF(G906&gt;0,"TAK","NIE")</f>
        <v>TAK</v>
      </c>
      <c r="J906" s="3">
        <f>IF(I906="TAK",G906*D906,0)</f>
        <v>72128000</v>
      </c>
      <c r="K906">
        <f>DAY(A906)</f>
        <v>22</v>
      </c>
    </row>
    <row r="907" spans="1:11" x14ac:dyDescent="0.25">
      <c r="A907" s="1">
        <v>42026</v>
      </c>
      <c r="B907" t="s">
        <v>877</v>
      </c>
      <c r="C907" t="s">
        <v>878</v>
      </c>
      <c r="D907" s="2">
        <v>8.59</v>
      </c>
      <c r="E907">
        <v>970</v>
      </c>
      <c r="F907" s="2">
        <v>8310</v>
      </c>
      <c r="G907">
        <v>14002000</v>
      </c>
      <c r="H907" s="3">
        <f>IF(E907=0,D907,F907/E907)</f>
        <v>8.5670103092783503</v>
      </c>
      <c r="I907" t="str">
        <f>IF(G907&gt;0,"TAK","NIE")</f>
        <v>TAK</v>
      </c>
      <c r="J907" s="3">
        <f>IF(I907="TAK",G907*D907,0)</f>
        <v>120277180</v>
      </c>
      <c r="K907">
        <f>DAY(A907)</f>
        <v>22</v>
      </c>
    </row>
    <row r="908" spans="1:11" x14ac:dyDescent="0.25">
      <c r="A908" s="1">
        <v>42026</v>
      </c>
      <c r="B908" t="s">
        <v>879</v>
      </c>
      <c r="C908" t="s">
        <v>880</v>
      </c>
      <c r="D908" s="2">
        <v>24.4</v>
      </c>
      <c r="E908">
        <v>2729</v>
      </c>
      <c r="F908" s="2">
        <v>66170</v>
      </c>
      <c r="G908">
        <v>28378000</v>
      </c>
      <c r="H908" s="3">
        <f>IF(E908=0,D908,F908/E908)</f>
        <v>24.246976914620742</v>
      </c>
      <c r="I908" t="str">
        <f>IF(G908&gt;0,"TAK","NIE")</f>
        <v>TAK</v>
      </c>
      <c r="J908" s="3">
        <f>IF(I908="TAK",G908*D908,0)</f>
        <v>692423200</v>
      </c>
      <c r="K908">
        <f>DAY(A908)</f>
        <v>22</v>
      </c>
    </row>
    <row r="909" spans="1:11" x14ac:dyDescent="0.25">
      <c r="A909" s="1">
        <v>42026</v>
      </c>
      <c r="B909" t="s">
        <v>881</v>
      </c>
      <c r="C909" t="s">
        <v>882</v>
      </c>
      <c r="D909" s="2">
        <v>2.39</v>
      </c>
      <c r="E909">
        <v>1262</v>
      </c>
      <c r="F909" s="2">
        <v>3010</v>
      </c>
      <c r="G909">
        <v>0</v>
      </c>
      <c r="H909" s="3">
        <f>IF(E909=0,D909,F909/E909)</f>
        <v>2.3851030110935025</v>
      </c>
      <c r="I909" t="str">
        <f>IF(G909&gt;0,"TAK","NIE")</f>
        <v>NIE</v>
      </c>
      <c r="J909" s="3">
        <f>IF(I909="TAK",G909*D909,0)</f>
        <v>0</v>
      </c>
      <c r="K909">
        <f>DAY(A909)</f>
        <v>22</v>
      </c>
    </row>
    <row r="910" spans="1:11" x14ac:dyDescent="0.25">
      <c r="A910" s="1">
        <v>42026</v>
      </c>
      <c r="B910" t="s">
        <v>883</v>
      </c>
      <c r="C910" t="s">
        <v>884</v>
      </c>
      <c r="D910" s="2">
        <v>2.09</v>
      </c>
      <c r="E910">
        <v>35436</v>
      </c>
      <c r="F910" s="2">
        <v>73290</v>
      </c>
      <c r="G910">
        <v>20551000</v>
      </c>
      <c r="H910" s="3">
        <f>IF(E910=0,D910,F910/E910)</f>
        <v>2.0682356925160854</v>
      </c>
      <c r="I910" t="str">
        <f>IF(G910&gt;0,"TAK","NIE")</f>
        <v>TAK</v>
      </c>
      <c r="J910" s="3">
        <f>IF(I910="TAK",G910*D910,0)</f>
        <v>42951590</v>
      </c>
      <c r="K910">
        <f>DAY(A910)</f>
        <v>22</v>
      </c>
    </row>
    <row r="911" spans="1:11" x14ac:dyDescent="0.25">
      <c r="A911" s="1">
        <v>42026</v>
      </c>
      <c r="B911" t="s">
        <v>885</v>
      </c>
      <c r="C911" t="s">
        <v>886</v>
      </c>
      <c r="D911" s="2">
        <v>2.67</v>
      </c>
      <c r="E911">
        <v>21</v>
      </c>
      <c r="F911" s="2">
        <v>60</v>
      </c>
      <c r="G911">
        <v>16914000</v>
      </c>
      <c r="H911" s="3">
        <f>IF(E911=0,D911,F911/E911)</f>
        <v>2.8571428571428572</v>
      </c>
      <c r="I911" t="str">
        <f>IF(G911&gt;0,"TAK","NIE")</f>
        <v>TAK</v>
      </c>
      <c r="J911" s="3">
        <f>IF(I911="TAK",G911*D911,0)</f>
        <v>45160380</v>
      </c>
      <c r="K911">
        <f>DAY(A911)</f>
        <v>22</v>
      </c>
    </row>
    <row r="912" spans="1:11" x14ac:dyDescent="0.25">
      <c r="A912" s="1">
        <v>42026</v>
      </c>
      <c r="B912" t="s">
        <v>887</v>
      </c>
      <c r="C912" t="s">
        <v>888</v>
      </c>
      <c r="D912" s="2">
        <v>1.63</v>
      </c>
      <c r="E912">
        <v>0</v>
      </c>
      <c r="F912" s="2">
        <v>0</v>
      </c>
      <c r="G912">
        <v>0</v>
      </c>
      <c r="H912" s="3">
        <f>IF(E912=0,D912,F912/E912)</f>
        <v>1.63</v>
      </c>
      <c r="I912" t="str">
        <f>IF(G912&gt;0,"TAK","NIE")</f>
        <v>NIE</v>
      </c>
      <c r="J912" s="3">
        <f>IF(I912="TAK",G912*D912,0)</f>
        <v>0</v>
      </c>
      <c r="K912">
        <f>DAY(A912)</f>
        <v>22</v>
      </c>
    </row>
    <row r="913" spans="1:11" x14ac:dyDescent="0.25">
      <c r="A913" s="1">
        <v>42026</v>
      </c>
      <c r="B913" t="s">
        <v>889</v>
      </c>
      <c r="C913" t="s">
        <v>890</v>
      </c>
      <c r="D913" s="2">
        <v>193.45</v>
      </c>
      <c r="E913">
        <v>280</v>
      </c>
      <c r="F913" s="2">
        <v>53670</v>
      </c>
      <c r="G913">
        <v>370000</v>
      </c>
      <c r="H913" s="3">
        <f>IF(E913=0,D913,F913/E913)</f>
        <v>191.67857142857142</v>
      </c>
      <c r="I913" t="str">
        <f>IF(G913&gt;0,"TAK","NIE")</f>
        <v>TAK</v>
      </c>
      <c r="J913" s="3">
        <f>IF(I913="TAK",G913*D913,0)</f>
        <v>71576500</v>
      </c>
      <c r="K913">
        <f>DAY(A913)</f>
        <v>22</v>
      </c>
    </row>
    <row r="914" spans="1:11" x14ac:dyDescent="0.25">
      <c r="A914" s="1">
        <v>42026</v>
      </c>
      <c r="B914" t="s">
        <v>891</v>
      </c>
      <c r="C914" t="s">
        <v>892</v>
      </c>
      <c r="D914" s="2">
        <v>4.3</v>
      </c>
      <c r="E914">
        <v>6744</v>
      </c>
      <c r="F914" s="2">
        <v>28990</v>
      </c>
      <c r="G914">
        <v>4890000</v>
      </c>
      <c r="H914" s="3">
        <f>IF(E914=0,D914,F914/E914)</f>
        <v>4.2986358244365359</v>
      </c>
      <c r="I914" t="str">
        <f>IF(G914&gt;0,"TAK","NIE")</f>
        <v>TAK</v>
      </c>
      <c r="J914" s="3">
        <f>IF(I914="TAK",G914*D914,0)</f>
        <v>21027000</v>
      </c>
      <c r="K914">
        <f>DAY(A914)</f>
        <v>22</v>
      </c>
    </row>
    <row r="915" spans="1:11" x14ac:dyDescent="0.25">
      <c r="A915" s="1">
        <v>42026</v>
      </c>
      <c r="B915" t="s">
        <v>893</v>
      </c>
      <c r="C915" t="s">
        <v>894</v>
      </c>
      <c r="D915" s="2">
        <v>9.24</v>
      </c>
      <c r="E915">
        <v>5146</v>
      </c>
      <c r="F915" s="2">
        <v>46510</v>
      </c>
      <c r="G915">
        <v>4210000</v>
      </c>
      <c r="H915" s="3">
        <f>IF(E915=0,D915,F915/E915)</f>
        <v>9.0380878352118152</v>
      </c>
      <c r="I915" t="str">
        <f>IF(G915&gt;0,"TAK","NIE")</f>
        <v>TAK</v>
      </c>
      <c r="J915" s="3">
        <f>IF(I915="TAK",G915*D915,0)</f>
        <v>38900400</v>
      </c>
      <c r="K915">
        <f>DAY(A915)</f>
        <v>22</v>
      </c>
    </row>
    <row r="916" spans="1:11" x14ac:dyDescent="0.25">
      <c r="A916" s="1">
        <v>42026</v>
      </c>
      <c r="B916" t="s">
        <v>895</v>
      </c>
      <c r="C916" t="s">
        <v>896</v>
      </c>
      <c r="D916" s="2">
        <v>2.0299999999999998</v>
      </c>
      <c r="E916">
        <v>286713</v>
      </c>
      <c r="F916" s="2">
        <v>576620</v>
      </c>
      <c r="G916">
        <v>158887000</v>
      </c>
      <c r="H916" s="3">
        <f>IF(E916=0,D916,F916/E916)</f>
        <v>2.0111400599205478</v>
      </c>
      <c r="I916" t="str">
        <f>IF(G916&gt;0,"TAK","NIE")</f>
        <v>TAK</v>
      </c>
      <c r="J916" s="3">
        <f>IF(I916="TAK",G916*D916,0)</f>
        <v>322540609.99999994</v>
      </c>
      <c r="K916">
        <f>DAY(A916)</f>
        <v>22</v>
      </c>
    </row>
    <row r="917" spans="1:11" x14ac:dyDescent="0.25">
      <c r="A917" s="1">
        <v>42026</v>
      </c>
      <c r="B917" t="s">
        <v>897</v>
      </c>
      <c r="C917" t="s">
        <v>898</v>
      </c>
      <c r="D917" s="2">
        <v>9.49</v>
      </c>
      <c r="E917">
        <v>1193</v>
      </c>
      <c r="F917" s="2">
        <v>11230</v>
      </c>
      <c r="G917">
        <v>3957000</v>
      </c>
      <c r="H917" s="3">
        <f>IF(E917=0,D917,F917/E917)</f>
        <v>9.4132439228834865</v>
      </c>
      <c r="I917" t="str">
        <f>IF(G917&gt;0,"TAK","NIE")</f>
        <v>TAK</v>
      </c>
      <c r="J917" s="3">
        <f>IF(I917="TAK",G917*D917,0)</f>
        <v>37551930</v>
      </c>
      <c r="K917">
        <f>DAY(A917)</f>
        <v>22</v>
      </c>
    </row>
    <row r="918" spans="1:11" x14ac:dyDescent="0.25">
      <c r="A918" s="1">
        <v>42026</v>
      </c>
      <c r="B918" t="s">
        <v>899</v>
      </c>
      <c r="C918" t="s">
        <v>900</v>
      </c>
      <c r="D918" s="2">
        <v>9.65</v>
      </c>
      <c r="E918">
        <v>165</v>
      </c>
      <c r="F918" s="2">
        <v>1610</v>
      </c>
      <c r="G918">
        <v>5328000</v>
      </c>
      <c r="H918" s="3">
        <f>IF(E918=0,D918,F918/E918)</f>
        <v>9.7575757575757578</v>
      </c>
      <c r="I918" t="str">
        <f>IF(G918&gt;0,"TAK","NIE")</f>
        <v>TAK</v>
      </c>
      <c r="J918" s="3">
        <f>IF(I918="TAK",G918*D918,0)</f>
        <v>51415200</v>
      </c>
      <c r="K918">
        <f>DAY(A918)</f>
        <v>22</v>
      </c>
    </row>
    <row r="919" spans="1:11" x14ac:dyDescent="0.25">
      <c r="A919" s="1">
        <v>42026</v>
      </c>
      <c r="B919" t="s">
        <v>901</v>
      </c>
      <c r="C919" t="s">
        <v>902</v>
      </c>
      <c r="D919" s="2">
        <v>4.17</v>
      </c>
      <c r="E919">
        <v>1000</v>
      </c>
      <c r="F919" s="2">
        <v>4170</v>
      </c>
      <c r="G919">
        <v>0</v>
      </c>
      <c r="H919" s="3">
        <f>IF(E919=0,D919,F919/E919)</f>
        <v>4.17</v>
      </c>
      <c r="I919" t="str">
        <f>IF(G919&gt;0,"TAK","NIE")</f>
        <v>NIE</v>
      </c>
      <c r="J919" s="3">
        <f>IF(I919="TAK",G919*D919,0)</f>
        <v>0</v>
      </c>
      <c r="K919">
        <f>DAY(A919)</f>
        <v>22</v>
      </c>
    </row>
    <row r="920" spans="1:11" x14ac:dyDescent="0.25">
      <c r="A920" s="1">
        <v>42026</v>
      </c>
      <c r="B920" t="s">
        <v>903</v>
      </c>
      <c r="C920" t="s">
        <v>904</v>
      </c>
      <c r="D920" s="2">
        <v>3.15</v>
      </c>
      <c r="E920">
        <v>4371</v>
      </c>
      <c r="F920" s="2">
        <v>13740</v>
      </c>
      <c r="G920">
        <v>2113000</v>
      </c>
      <c r="H920" s="3">
        <f>IF(E920=0,D920,F920/E920)</f>
        <v>3.1434454358270418</v>
      </c>
      <c r="I920" t="str">
        <f>IF(G920&gt;0,"TAK","NIE")</f>
        <v>TAK</v>
      </c>
      <c r="J920" s="3">
        <f>IF(I920="TAK",G920*D920,0)</f>
        <v>6655950</v>
      </c>
      <c r="K920">
        <f>DAY(A920)</f>
        <v>22</v>
      </c>
    </row>
    <row r="921" spans="1:11" x14ac:dyDescent="0.25">
      <c r="A921" s="1">
        <v>42026</v>
      </c>
      <c r="B921" t="s">
        <v>905</v>
      </c>
      <c r="C921" t="s">
        <v>906</v>
      </c>
      <c r="D921" s="2">
        <v>3.5</v>
      </c>
      <c r="E921">
        <v>5</v>
      </c>
      <c r="F921" s="2">
        <v>20</v>
      </c>
      <c r="G921">
        <v>13763000</v>
      </c>
      <c r="H921" s="3">
        <f>IF(E921=0,D921,F921/E921)</f>
        <v>4</v>
      </c>
      <c r="I921" t="str">
        <f>IF(G921&gt;0,"TAK","NIE")</f>
        <v>TAK</v>
      </c>
      <c r="J921" s="3">
        <f>IF(I921="TAK",G921*D921,0)</f>
        <v>48170500</v>
      </c>
      <c r="K921">
        <f>DAY(A921)</f>
        <v>22</v>
      </c>
    </row>
    <row r="922" spans="1:11" x14ac:dyDescent="0.25">
      <c r="A922" s="1">
        <v>42026</v>
      </c>
      <c r="B922" t="s">
        <v>907</v>
      </c>
      <c r="C922" t="s">
        <v>908</v>
      </c>
      <c r="D922" s="2">
        <v>1.6</v>
      </c>
      <c r="E922">
        <v>84892</v>
      </c>
      <c r="F922" s="2">
        <v>130990</v>
      </c>
      <c r="G922">
        <v>17392000</v>
      </c>
      <c r="H922" s="3">
        <f>IF(E922=0,D922,F922/E922)</f>
        <v>1.5430193657824058</v>
      </c>
      <c r="I922" t="str">
        <f>IF(G922&gt;0,"TAK","NIE")</f>
        <v>TAK</v>
      </c>
      <c r="J922" s="3">
        <f>IF(I922="TAK",G922*D922,0)</f>
        <v>27827200</v>
      </c>
      <c r="K922">
        <f>DAY(A922)</f>
        <v>22</v>
      </c>
    </row>
    <row r="923" spans="1:11" x14ac:dyDescent="0.25">
      <c r="A923" s="1">
        <v>42026</v>
      </c>
      <c r="B923" t="s">
        <v>909</v>
      </c>
      <c r="C923" t="s">
        <v>910</v>
      </c>
      <c r="D923" s="2">
        <v>965</v>
      </c>
      <c r="E923">
        <v>41</v>
      </c>
      <c r="F923" s="2">
        <v>39540</v>
      </c>
      <c r="G923">
        <v>717000</v>
      </c>
      <c r="H923" s="3">
        <f>IF(E923=0,D923,F923/E923)</f>
        <v>964.39024390243901</v>
      </c>
      <c r="I923" t="str">
        <f>IF(G923&gt;0,"TAK","NIE")</f>
        <v>TAK</v>
      </c>
      <c r="J923" s="3">
        <f>IF(I923="TAK",G923*D923,0)</f>
        <v>691905000</v>
      </c>
      <c r="K923">
        <f>DAY(A923)</f>
        <v>22</v>
      </c>
    </row>
    <row r="924" spans="1:11" x14ac:dyDescent="0.25">
      <c r="A924" s="1">
        <v>42026</v>
      </c>
      <c r="B924" t="s">
        <v>911</v>
      </c>
      <c r="C924" t="s">
        <v>912</v>
      </c>
      <c r="D924" s="2">
        <v>7.5</v>
      </c>
      <c r="E924">
        <v>2255</v>
      </c>
      <c r="F924" s="2">
        <v>16070</v>
      </c>
      <c r="G924">
        <v>0</v>
      </c>
      <c r="H924" s="3">
        <f>IF(E924=0,D924,F924/E924)</f>
        <v>7.1263858093126382</v>
      </c>
      <c r="I924" t="str">
        <f>IF(G924&gt;0,"TAK","NIE")</f>
        <v>NIE</v>
      </c>
      <c r="J924" s="3">
        <f>IF(I924="TAK",G924*D924,0)</f>
        <v>0</v>
      </c>
      <c r="K924">
        <f>DAY(A924)</f>
        <v>22</v>
      </c>
    </row>
    <row r="925" spans="1:11" x14ac:dyDescent="0.25">
      <c r="A925" s="1">
        <v>42026</v>
      </c>
      <c r="B925" t="s">
        <v>913</v>
      </c>
      <c r="C925" t="s">
        <v>914</v>
      </c>
      <c r="D925" s="2">
        <v>0.16</v>
      </c>
      <c r="E925">
        <v>1049</v>
      </c>
      <c r="F925" s="2">
        <v>160</v>
      </c>
      <c r="G925">
        <v>0</v>
      </c>
      <c r="H925" s="3">
        <f>IF(E925=0,D925,F925/E925)</f>
        <v>0.15252621544327932</v>
      </c>
      <c r="I925" t="str">
        <f>IF(G925&gt;0,"TAK","NIE")</f>
        <v>NIE</v>
      </c>
      <c r="J925" s="3">
        <f>IF(I925="TAK",G925*D925,0)</f>
        <v>0</v>
      </c>
      <c r="K925">
        <f>DAY(A925)</f>
        <v>22</v>
      </c>
    </row>
    <row r="926" spans="1:11" x14ac:dyDescent="0.25">
      <c r="A926" s="1">
        <v>42026</v>
      </c>
      <c r="B926" t="s">
        <v>915</v>
      </c>
      <c r="C926" t="s">
        <v>916</v>
      </c>
      <c r="D926" s="2">
        <v>4.47</v>
      </c>
      <c r="E926">
        <v>117976</v>
      </c>
      <c r="F926" s="2">
        <v>517810</v>
      </c>
      <c r="G926">
        <v>17549000</v>
      </c>
      <c r="H926" s="3">
        <f>IF(E926=0,D926,F926/E926)</f>
        <v>4.3891130399403266</v>
      </c>
      <c r="I926" t="str">
        <f>IF(G926&gt;0,"TAK","NIE")</f>
        <v>TAK</v>
      </c>
      <c r="J926" s="3">
        <f>IF(I926="TAK",G926*D926,0)</f>
        <v>78444030</v>
      </c>
      <c r="K926">
        <f>DAY(A926)</f>
        <v>22</v>
      </c>
    </row>
    <row r="927" spans="1:11" x14ac:dyDescent="0.25">
      <c r="A927" s="1">
        <v>42026</v>
      </c>
      <c r="B927" t="s">
        <v>917</v>
      </c>
      <c r="C927" t="s">
        <v>918</v>
      </c>
      <c r="D927" s="2">
        <v>2.4</v>
      </c>
      <c r="E927">
        <v>86</v>
      </c>
      <c r="F927" s="2">
        <v>210</v>
      </c>
      <c r="G927">
        <v>0</v>
      </c>
      <c r="H927" s="3">
        <f>IF(E927=0,D927,F927/E927)</f>
        <v>2.441860465116279</v>
      </c>
      <c r="I927" t="str">
        <f>IF(G927&gt;0,"TAK","NIE")</f>
        <v>NIE</v>
      </c>
      <c r="J927" s="3">
        <f>IF(I927="TAK",G927*D927,0)</f>
        <v>0</v>
      </c>
      <c r="K927">
        <f>DAY(A927)</f>
        <v>22</v>
      </c>
    </row>
    <row r="928" spans="1:11" x14ac:dyDescent="0.25">
      <c r="A928" s="1">
        <v>42026</v>
      </c>
      <c r="B928" t="s">
        <v>919</v>
      </c>
      <c r="C928" t="s">
        <v>920</v>
      </c>
      <c r="D928" s="2">
        <v>0.86</v>
      </c>
      <c r="E928">
        <v>2317</v>
      </c>
      <c r="F928" s="2">
        <v>1890</v>
      </c>
      <c r="G928">
        <v>0</v>
      </c>
      <c r="H928" s="3">
        <f>IF(E928=0,D928,F928/E928)</f>
        <v>0.81570996978851962</v>
      </c>
      <c r="I928" t="str">
        <f>IF(G928&gt;0,"TAK","NIE")</f>
        <v>NIE</v>
      </c>
      <c r="J928" s="3">
        <f>IF(I928="TAK",G928*D928,0)</f>
        <v>0</v>
      </c>
      <c r="K928">
        <f>DAY(A928)</f>
        <v>22</v>
      </c>
    </row>
    <row r="929" spans="1:11" x14ac:dyDescent="0.25">
      <c r="A929" s="1">
        <v>42026</v>
      </c>
      <c r="B929" t="s">
        <v>921</v>
      </c>
      <c r="C929" t="s">
        <v>922</v>
      </c>
      <c r="D929" s="2">
        <v>7.49</v>
      </c>
      <c r="E929">
        <v>12</v>
      </c>
      <c r="F929" s="2">
        <v>90</v>
      </c>
      <c r="G929">
        <v>7452000</v>
      </c>
      <c r="H929" s="3">
        <f>IF(E929=0,D929,F929/E929)</f>
        <v>7.5</v>
      </c>
      <c r="I929" t="str">
        <f>IF(G929&gt;0,"TAK","NIE")</f>
        <v>TAK</v>
      </c>
      <c r="J929" s="3">
        <f>IF(I929="TAK",G929*D929,0)</f>
        <v>55815480</v>
      </c>
      <c r="K929">
        <f>DAY(A929)</f>
        <v>22</v>
      </c>
    </row>
    <row r="930" spans="1:11" x14ac:dyDescent="0.25">
      <c r="A930" s="1">
        <v>42026</v>
      </c>
      <c r="B930" t="s">
        <v>923</v>
      </c>
      <c r="C930" t="s">
        <v>924</v>
      </c>
      <c r="D930" s="2">
        <v>38.9</v>
      </c>
      <c r="E930">
        <v>0</v>
      </c>
      <c r="F930" s="2">
        <v>0</v>
      </c>
      <c r="G930">
        <v>0</v>
      </c>
      <c r="H930" s="3">
        <f>IF(E930=0,D930,F930/E930)</f>
        <v>38.9</v>
      </c>
      <c r="I930" t="str">
        <f>IF(G930&gt;0,"TAK","NIE")</f>
        <v>NIE</v>
      </c>
      <c r="J930" s="3">
        <f>IF(I930="TAK",G930*D930,0)</f>
        <v>0</v>
      </c>
      <c r="K930">
        <f>DAY(A930)</f>
        <v>22</v>
      </c>
    </row>
    <row r="931" spans="1:11" x14ac:dyDescent="0.25">
      <c r="A931" s="1">
        <v>42026</v>
      </c>
      <c r="B931" t="s">
        <v>925</v>
      </c>
      <c r="C931" t="s">
        <v>926</v>
      </c>
      <c r="D931" s="2">
        <v>8.5</v>
      </c>
      <c r="E931">
        <v>22435</v>
      </c>
      <c r="F931" s="2">
        <v>190230</v>
      </c>
      <c r="G931">
        <v>2046000</v>
      </c>
      <c r="H931" s="3">
        <f>IF(E931=0,D931,F931/E931)</f>
        <v>8.4791620236238021</v>
      </c>
      <c r="I931" t="str">
        <f>IF(G931&gt;0,"TAK","NIE")</f>
        <v>TAK</v>
      </c>
      <c r="J931" s="3">
        <f>IF(I931="TAK",G931*D931,0)</f>
        <v>17391000</v>
      </c>
      <c r="K931">
        <f>DAY(A931)</f>
        <v>22</v>
      </c>
    </row>
    <row r="932" spans="1:11" x14ac:dyDescent="0.25">
      <c r="A932" s="1">
        <v>42026</v>
      </c>
      <c r="B932" t="s">
        <v>927</v>
      </c>
      <c r="C932" t="s">
        <v>928</v>
      </c>
      <c r="D932" s="2">
        <v>18</v>
      </c>
      <c r="E932">
        <v>3032</v>
      </c>
      <c r="F932" s="2">
        <v>54610</v>
      </c>
      <c r="G932">
        <v>24711000</v>
      </c>
      <c r="H932" s="3">
        <f>IF(E932=0,D932,F932/E932)</f>
        <v>18.011213720316622</v>
      </c>
      <c r="I932" t="str">
        <f>IF(G932&gt;0,"TAK","NIE")</f>
        <v>TAK</v>
      </c>
      <c r="J932" s="3">
        <f>IF(I932="TAK",G932*D932,0)</f>
        <v>444798000</v>
      </c>
      <c r="K932">
        <f>DAY(A932)</f>
        <v>22</v>
      </c>
    </row>
    <row r="933" spans="1:11" x14ac:dyDescent="0.25">
      <c r="A933" s="1">
        <v>42026</v>
      </c>
      <c r="B933" t="s">
        <v>929</v>
      </c>
      <c r="C933" t="s">
        <v>930</v>
      </c>
      <c r="D933" s="2">
        <v>8.4</v>
      </c>
      <c r="E933">
        <v>0</v>
      </c>
      <c r="F933" s="2">
        <v>0</v>
      </c>
      <c r="G933">
        <v>1535000</v>
      </c>
      <c r="H933" s="3">
        <f>IF(E933=0,D933,F933/E933)</f>
        <v>8.4</v>
      </c>
      <c r="I933" t="str">
        <f>IF(G933&gt;0,"TAK","NIE")</f>
        <v>TAK</v>
      </c>
      <c r="J933" s="3">
        <f>IF(I933="TAK",G933*D933,0)</f>
        <v>12894000</v>
      </c>
      <c r="K933">
        <f>DAY(A933)</f>
        <v>22</v>
      </c>
    </row>
    <row r="934" spans="1:11" x14ac:dyDescent="0.25">
      <c r="A934" s="1">
        <v>42026</v>
      </c>
      <c r="B934" t="s">
        <v>931</v>
      </c>
      <c r="C934" t="s">
        <v>932</v>
      </c>
      <c r="D934" s="2">
        <v>2.63</v>
      </c>
      <c r="E934">
        <v>9100</v>
      </c>
      <c r="F934" s="2">
        <v>23900</v>
      </c>
      <c r="G934">
        <v>48149000</v>
      </c>
      <c r="H934" s="3">
        <f>IF(E934=0,D934,F934/E934)</f>
        <v>2.6263736263736264</v>
      </c>
      <c r="I934" t="str">
        <f>IF(G934&gt;0,"TAK","NIE")</f>
        <v>TAK</v>
      </c>
      <c r="J934" s="3">
        <f>IF(I934="TAK",G934*D934,0)</f>
        <v>126631870</v>
      </c>
      <c r="K934">
        <f>DAY(A934)</f>
        <v>22</v>
      </c>
    </row>
    <row r="935" spans="1:11" x14ac:dyDescent="0.25">
      <c r="A935" s="1">
        <v>42026</v>
      </c>
      <c r="B935" t="s">
        <v>933</v>
      </c>
      <c r="C935" t="s">
        <v>934</v>
      </c>
      <c r="D935" s="2">
        <v>0.95</v>
      </c>
      <c r="E935">
        <v>179029</v>
      </c>
      <c r="F935" s="2">
        <v>165710</v>
      </c>
      <c r="G935">
        <v>23434000</v>
      </c>
      <c r="H935" s="3">
        <f>IF(E935=0,D935,F935/E935)</f>
        <v>0.92560423171664929</v>
      </c>
      <c r="I935" t="str">
        <f>IF(G935&gt;0,"TAK","NIE")</f>
        <v>TAK</v>
      </c>
      <c r="J935" s="3">
        <f>IF(I935="TAK",G935*D935,0)</f>
        <v>22262300</v>
      </c>
      <c r="K935">
        <f>DAY(A935)</f>
        <v>22</v>
      </c>
    </row>
    <row r="936" spans="1:11" x14ac:dyDescent="0.25">
      <c r="A936" s="1">
        <v>42026</v>
      </c>
      <c r="B936" t="s">
        <v>935</v>
      </c>
      <c r="C936" t="s">
        <v>936</v>
      </c>
      <c r="D936" s="2">
        <v>24.1</v>
      </c>
      <c r="E936">
        <v>19331</v>
      </c>
      <c r="F936" s="2">
        <v>465220</v>
      </c>
      <c r="G936">
        <v>24622000</v>
      </c>
      <c r="H936" s="3">
        <f>IF(E936=0,D936,F936/E936)</f>
        <v>24.066007966478711</v>
      </c>
      <c r="I936" t="str">
        <f>IF(G936&gt;0,"TAK","NIE")</f>
        <v>TAK</v>
      </c>
      <c r="J936" s="3">
        <f>IF(I936="TAK",G936*D936,0)</f>
        <v>593390200</v>
      </c>
      <c r="K936">
        <f>DAY(A936)</f>
        <v>22</v>
      </c>
    </row>
    <row r="937" spans="1:11" x14ac:dyDescent="0.25">
      <c r="A937" s="1">
        <v>42026</v>
      </c>
      <c r="B937" t="s">
        <v>937</v>
      </c>
      <c r="C937" t="s">
        <v>938</v>
      </c>
      <c r="D937" s="2">
        <v>64.08</v>
      </c>
      <c r="E937">
        <v>165</v>
      </c>
      <c r="F937" s="2">
        <v>10630</v>
      </c>
      <c r="G937">
        <v>3288000</v>
      </c>
      <c r="H937" s="3">
        <f>IF(E937=0,D937,F937/E937)</f>
        <v>64.424242424242422</v>
      </c>
      <c r="I937" t="str">
        <f>IF(G937&gt;0,"TAK","NIE")</f>
        <v>TAK</v>
      </c>
      <c r="J937" s="3">
        <f>IF(I937="TAK",G937*D937,0)</f>
        <v>210695040</v>
      </c>
      <c r="K937">
        <f>DAY(A937)</f>
        <v>22</v>
      </c>
    </row>
    <row r="938" spans="1:11" x14ac:dyDescent="0.25">
      <c r="A938" s="1">
        <v>42026</v>
      </c>
      <c r="B938" t="s">
        <v>939</v>
      </c>
      <c r="C938" t="s">
        <v>940</v>
      </c>
      <c r="D938" s="2">
        <v>285</v>
      </c>
      <c r="E938">
        <v>86</v>
      </c>
      <c r="F938" s="2">
        <v>24500</v>
      </c>
      <c r="G938">
        <v>699000</v>
      </c>
      <c r="H938" s="3">
        <f>IF(E938=0,D938,F938/E938)</f>
        <v>284.88372093023258</v>
      </c>
      <c r="I938" t="str">
        <f>IF(G938&gt;0,"TAK","NIE")</f>
        <v>TAK</v>
      </c>
      <c r="J938" s="3">
        <f>IF(I938="TAK",G938*D938,0)</f>
        <v>199215000</v>
      </c>
      <c r="K938">
        <f>DAY(A938)</f>
        <v>22</v>
      </c>
    </row>
    <row r="939" spans="1:11" x14ac:dyDescent="0.25">
      <c r="A939" s="1">
        <v>42026</v>
      </c>
      <c r="B939" t="s">
        <v>941</v>
      </c>
      <c r="C939" t="s">
        <v>942</v>
      </c>
      <c r="D939" s="2">
        <v>1.54</v>
      </c>
      <c r="E939">
        <v>8262</v>
      </c>
      <c r="F939" s="2">
        <v>12780</v>
      </c>
      <c r="G939">
        <v>6145000</v>
      </c>
      <c r="H939" s="3">
        <f>IF(E939=0,D939,F939/E939)</f>
        <v>1.5468409586056644</v>
      </c>
      <c r="I939" t="str">
        <f>IF(G939&gt;0,"TAK","NIE")</f>
        <v>TAK</v>
      </c>
      <c r="J939" s="3">
        <f>IF(I939="TAK",G939*D939,0)</f>
        <v>9463300</v>
      </c>
      <c r="K939">
        <f>DAY(A939)</f>
        <v>22</v>
      </c>
    </row>
    <row r="940" spans="1:11" x14ac:dyDescent="0.25">
      <c r="A940" s="1">
        <v>42026</v>
      </c>
      <c r="B940" t="s">
        <v>943</v>
      </c>
      <c r="C940" t="s">
        <v>944</v>
      </c>
      <c r="D940" s="2">
        <v>6.45</v>
      </c>
      <c r="E940">
        <v>576</v>
      </c>
      <c r="F940" s="2">
        <v>3680</v>
      </c>
      <c r="G940">
        <v>8629000</v>
      </c>
      <c r="H940" s="3">
        <f>IF(E940=0,D940,F940/E940)</f>
        <v>6.3888888888888893</v>
      </c>
      <c r="I940" t="str">
        <f>IF(G940&gt;0,"TAK","NIE")</f>
        <v>TAK</v>
      </c>
      <c r="J940" s="3">
        <f>IF(I940="TAK",G940*D940,0)</f>
        <v>55657050</v>
      </c>
      <c r="K940">
        <f>DAY(A940)</f>
        <v>22</v>
      </c>
    </row>
    <row r="941" spans="1:11" x14ac:dyDescent="0.25">
      <c r="A941" s="1">
        <v>42026</v>
      </c>
      <c r="B941" t="s">
        <v>945</v>
      </c>
      <c r="C941" t="s">
        <v>946</v>
      </c>
      <c r="D941" s="2">
        <v>386</v>
      </c>
      <c r="E941">
        <v>6</v>
      </c>
      <c r="F941" s="2">
        <v>2340</v>
      </c>
      <c r="G941">
        <v>0</v>
      </c>
      <c r="H941" s="3">
        <f>IF(E941=0,D941,F941/E941)</f>
        <v>390</v>
      </c>
      <c r="I941" t="str">
        <f>IF(G941&gt;0,"TAK","NIE")</f>
        <v>NIE</v>
      </c>
      <c r="J941" s="3">
        <f>IF(I941="TAK",G941*D941,0)</f>
        <v>0</v>
      </c>
      <c r="K941">
        <f>DAY(A941)</f>
        <v>22</v>
      </c>
    </row>
    <row r="942" spans="1:11" x14ac:dyDescent="0.25">
      <c r="A942" s="1">
        <v>42027</v>
      </c>
      <c r="B942" t="s">
        <v>7</v>
      </c>
      <c r="C942" t="s">
        <v>8</v>
      </c>
      <c r="D942" s="2">
        <v>2.14</v>
      </c>
      <c r="E942">
        <v>15</v>
      </c>
      <c r="F942" s="2">
        <v>30</v>
      </c>
      <c r="G942">
        <v>6496000</v>
      </c>
      <c r="H942" s="3">
        <f>IF(E942=0,D942,F942/E942)</f>
        <v>2</v>
      </c>
      <c r="I942" t="str">
        <f>IF(G942&gt;0,"TAK","NIE")</f>
        <v>TAK</v>
      </c>
      <c r="J942" s="3">
        <f>IF(I942="TAK",G942*D942,0)</f>
        <v>13901440</v>
      </c>
      <c r="K942">
        <f>DAY(A942)</f>
        <v>23</v>
      </c>
    </row>
    <row r="943" spans="1:11" x14ac:dyDescent="0.25">
      <c r="A943" s="1">
        <v>42027</v>
      </c>
      <c r="B943" t="s">
        <v>9</v>
      </c>
      <c r="C943" t="s">
        <v>10</v>
      </c>
      <c r="D943" s="2">
        <v>0.79</v>
      </c>
      <c r="E943">
        <v>79</v>
      </c>
      <c r="F943" s="2">
        <v>60</v>
      </c>
      <c r="G943">
        <v>22309000</v>
      </c>
      <c r="H943" s="3">
        <f>IF(E943=0,D943,F943/E943)</f>
        <v>0.759493670886076</v>
      </c>
      <c r="I943" t="str">
        <f>IF(G943&gt;0,"TAK","NIE")</f>
        <v>TAK</v>
      </c>
      <c r="J943" s="3">
        <f>IF(I943="TAK",G943*D943,0)</f>
        <v>17624110</v>
      </c>
      <c r="K943">
        <f>DAY(A943)</f>
        <v>23</v>
      </c>
    </row>
    <row r="944" spans="1:11" x14ac:dyDescent="0.25">
      <c r="A944" s="1">
        <v>42027</v>
      </c>
      <c r="B944" t="s">
        <v>11</v>
      </c>
      <c r="C944" t="s">
        <v>12</v>
      </c>
      <c r="D944" s="2">
        <v>6.1</v>
      </c>
      <c r="E944">
        <v>469</v>
      </c>
      <c r="F944" s="2">
        <v>2830</v>
      </c>
      <c r="G944">
        <v>1852000</v>
      </c>
      <c r="H944" s="3">
        <f>IF(E944=0,D944,F944/E944)</f>
        <v>6.0341151385927505</v>
      </c>
      <c r="I944" t="str">
        <f>IF(G944&gt;0,"TAK","NIE")</f>
        <v>TAK</v>
      </c>
      <c r="J944" s="3">
        <f>IF(I944="TAK",G944*D944,0)</f>
        <v>11297200</v>
      </c>
      <c r="K944">
        <f>DAY(A944)</f>
        <v>23</v>
      </c>
    </row>
    <row r="945" spans="1:11" x14ac:dyDescent="0.25">
      <c r="A945" s="1">
        <v>42027</v>
      </c>
      <c r="B945" t="s">
        <v>13</v>
      </c>
      <c r="C945" t="s">
        <v>14</v>
      </c>
      <c r="D945" s="2">
        <v>3.4</v>
      </c>
      <c r="E945">
        <v>7616</v>
      </c>
      <c r="F945" s="2">
        <v>26050</v>
      </c>
      <c r="G945">
        <v>48206000</v>
      </c>
      <c r="H945" s="3">
        <f>IF(E945=0,D945,F945/E945)</f>
        <v>3.4204306722689077</v>
      </c>
      <c r="I945" t="str">
        <f>IF(G945&gt;0,"TAK","NIE")</f>
        <v>TAK</v>
      </c>
      <c r="J945" s="3">
        <f>IF(I945="TAK",G945*D945,0)</f>
        <v>163900400</v>
      </c>
      <c r="K945">
        <f>DAY(A945)</f>
        <v>23</v>
      </c>
    </row>
    <row r="946" spans="1:11" x14ac:dyDescent="0.25">
      <c r="A946" s="1">
        <v>42027</v>
      </c>
      <c r="B946" t="s">
        <v>15</v>
      </c>
      <c r="C946" t="s">
        <v>16</v>
      </c>
      <c r="D946" s="2">
        <v>0.3</v>
      </c>
      <c r="E946">
        <v>1500</v>
      </c>
      <c r="F946" s="2">
        <v>450</v>
      </c>
      <c r="G946">
        <v>0</v>
      </c>
      <c r="H946" s="3">
        <f>IF(E946=0,D946,F946/E946)</f>
        <v>0.3</v>
      </c>
      <c r="I946" t="str">
        <f>IF(G946&gt;0,"TAK","NIE")</f>
        <v>NIE</v>
      </c>
      <c r="J946" s="3">
        <f>IF(I946="TAK",G946*D946,0)</f>
        <v>0</v>
      </c>
      <c r="K946">
        <f>DAY(A946)</f>
        <v>23</v>
      </c>
    </row>
    <row r="947" spans="1:11" x14ac:dyDescent="0.25">
      <c r="A947" s="1">
        <v>42027</v>
      </c>
      <c r="B947" t="s">
        <v>17</v>
      </c>
      <c r="C947" t="s">
        <v>18</v>
      </c>
      <c r="D947" s="2">
        <v>35.479999999999997</v>
      </c>
      <c r="E947">
        <v>5781</v>
      </c>
      <c r="F947" s="2">
        <v>199340</v>
      </c>
      <c r="G947">
        <v>13122000</v>
      </c>
      <c r="H947" s="3">
        <f>IF(E947=0,D947,F947/E947)</f>
        <v>34.481923542639684</v>
      </c>
      <c r="I947" t="str">
        <f>IF(G947&gt;0,"TAK","NIE")</f>
        <v>TAK</v>
      </c>
      <c r="J947" s="3">
        <f>IF(I947="TAK",G947*D947,0)</f>
        <v>465568559.99999994</v>
      </c>
      <c r="K947">
        <f>DAY(A947)</f>
        <v>23</v>
      </c>
    </row>
    <row r="948" spans="1:11" x14ac:dyDescent="0.25">
      <c r="A948" s="1">
        <v>42027</v>
      </c>
      <c r="B948" t="s">
        <v>19</v>
      </c>
      <c r="C948" t="s">
        <v>20</v>
      </c>
      <c r="D948" s="2">
        <v>27.6</v>
      </c>
      <c r="E948">
        <v>70</v>
      </c>
      <c r="F948" s="2">
        <v>1930</v>
      </c>
      <c r="G948">
        <v>8143000</v>
      </c>
      <c r="H948" s="3">
        <f>IF(E948=0,D948,F948/E948)</f>
        <v>27.571428571428573</v>
      </c>
      <c r="I948" t="str">
        <f>IF(G948&gt;0,"TAK","NIE")</f>
        <v>TAK</v>
      </c>
      <c r="J948" s="3">
        <f>IF(I948="TAK",G948*D948,0)</f>
        <v>224746800</v>
      </c>
      <c r="K948">
        <f>DAY(A948)</f>
        <v>23</v>
      </c>
    </row>
    <row r="949" spans="1:11" x14ac:dyDescent="0.25">
      <c r="A949" s="1">
        <v>42027</v>
      </c>
      <c r="B949" t="s">
        <v>21</v>
      </c>
      <c r="C949" t="s">
        <v>22</v>
      </c>
      <c r="D949" s="2">
        <v>8.7899999999999991</v>
      </c>
      <c r="E949">
        <v>302553</v>
      </c>
      <c r="F949" s="2">
        <v>2500660</v>
      </c>
      <c r="G949">
        <v>17461000</v>
      </c>
      <c r="H949" s="3">
        <f>IF(E949=0,D949,F949/E949)</f>
        <v>8.2651965110245147</v>
      </c>
      <c r="I949" t="str">
        <f>IF(G949&gt;0,"TAK","NIE")</f>
        <v>TAK</v>
      </c>
      <c r="J949" s="3">
        <f>IF(I949="TAK",G949*D949,0)</f>
        <v>153482190</v>
      </c>
      <c r="K949">
        <f>DAY(A949)</f>
        <v>23</v>
      </c>
    </row>
    <row r="950" spans="1:11" x14ac:dyDescent="0.25">
      <c r="A950" s="1">
        <v>42027</v>
      </c>
      <c r="B950" t="s">
        <v>23</v>
      </c>
      <c r="C950" t="s">
        <v>24</v>
      </c>
      <c r="D950" s="2">
        <v>45.2</v>
      </c>
      <c r="E950">
        <v>23374</v>
      </c>
      <c r="F950" s="2">
        <v>1060560</v>
      </c>
      <c r="G950">
        <v>8852000</v>
      </c>
      <c r="H950" s="3">
        <f>IF(E950=0,D950,F950/E950)</f>
        <v>45.373491914092583</v>
      </c>
      <c r="I950" t="str">
        <f>IF(G950&gt;0,"TAK","NIE")</f>
        <v>TAK</v>
      </c>
      <c r="J950" s="3">
        <f>IF(I950="TAK",G950*D950,0)</f>
        <v>400110400</v>
      </c>
      <c r="K950">
        <f>DAY(A950)</f>
        <v>23</v>
      </c>
    </row>
    <row r="951" spans="1:11" x14ac:dyDescent="0.25">
      <c r="A951" s="1">
        <v>42027</v>
      </c>
      <c r="B951" t="s">
        <v>25</v>
      </c>
      <c r="C951" t="s">
        <v>26</v>
      </c>
      <c r="D951" s="2">
        <v>0.01</v>
      </c>
      <c r="E951">
        <v>0</v>
      </c>
      <c r="F951" s="2">
        <v>0</v>
      </c>
      <c r="G951">
        <v>0</v>
      </c>
      <c r="H951" s="3">
        <f>IF(E951=0,D951,F951/E951)</f>
        <v>0.01</v>
      </c>
      <c r="I951" t="str">
        <f>IF(G951&gt;0,"TAK","NIE")</f>
        <v>NIE</v>
      </c>
      <c r="J951" s="3">
        <f>IF(I951="TAK",G951*D951,0)</f>
        <v>0</v>
      </c>
      <c r="K951">
        <f>DAY(A951)</f>
        <v>23</v>
      </c>
    </row>
    <row r="952" spans="1:11" x14ac:dyDescent="0.25">
      <c r="A952" s="1">
        <v>42027</v>
      </c>
      <c r="B952" t="s">
        <v>27</v>
      </c>
      <c r="C952" t="s">
        <v>28</v>
      </c>
      <c r="D952" s="2">
        <v>8.35</v>
      </c>
      <c r="E952">
        <v>40541</v>
      </c>
      <c r="F952" s="2">
        <v>334400</v>
      </c>
      <c r="G952">
        <v>43035000</v>
      </c>
      <c r="H952" s="3">
        <f>IF(E952=0,D952,F952/E952)</f>
        <v>8.2484398510150214</v>
      </c>
      <c r="I952" t="str">
        <f>IF(G952&gt;0,"TAK","NIE")</f>
        <v>TAK</v>
      </c>
      <c r="J952" s="3">
        <f>IF(I952="TAK",G952*D952,0)</f>
        <v>359342250</v>
      </c>
      <c r="K952">
        <f>DAY(A952)</f>
        <v>23</v>
      </c>
    </row>
    <row r="953" spans="1:11" x14ac:dyDescent="0.25">
      <c r="A953" s="1">
        <v>42027</v>
      </c>
      <c r="B953" t="s">
        <v>29</v>
      </c>
      <c r="C953" t="s">
        <v>30</v>
      </c>
      <c r="D953" s="2">
        <v>1.43</v>
      </c>
      <c r="E953">
        <v>36350</v>
      </c>
      <c r="F953" s="2">
        <v>51250</v>
      </c>
      <c r="G953">
        <v>0</v>
      </c>
      <c r="H953" s="3">
        <f>IF(E953=0,D953,F953/E953)</f>
        <v>1.4099037138927097</v>
      </c>
      <c r="I953" t="str">
        <f>IF(G953&gt;0,"TAK","NIE")</f>
        <v>NIE</v>
      </c>
      <c r="J953" s="3">
        <f>IF(I953="TAK",G953*D953,0)</f>
        <v>0</v>
      </c>
      <c r="K953">
        <f>DAY(A953)</f>
        <v>23</v>
      </c>
    </row>
    <row r="954" spans="1:11" x14ac:dyDescent="0.25">
      <c r="A954" s="1">
        <v>42027</v>
      </c>
      <c r="B954" t="s">
        <v>31</v>
      </c>
      <c r="C954" t="s">
        <v>32</v>
      </c>
      <c r="D954" s="2">
        <v>1</v>
      </c>
      <c r="E954">
        <v>0</v>
      </c>
      <c r="F954" s="2">
        <v>0</v>
      </c>
      <c r="G954">
        <v>0</v>
      </c>
      <c r="H954" s="3">
        <f>IF(E954=0,D954,F954/E954)</f>
        <v>1</v>
      </c>
      <c r="I954" t="str">
        <f>IF(G954&gt;0,"TAK","NIE")</f>
        <v>NIE</v>
      </c>
      <c r="J954" s="3">
        <f>IF(I954="TAK",G954*D954,0)</f>
        <v>0</v>
      </c>
      <c r="K954">
        <f>DAY(A954)</f>
        <v>23</v>
      </c>
    </row>
    <row r="955" spans="1:11" x14ac:dyDescent="0.25">
      <c r="A955" s="1">
        <v>42027</v>
      </c>
      <c r="B955" t="s">
        <v>33</v>
      </c>
      <c r="C955" t="s">
        <v>34</v>
      </c>
      <c r="D955" s="2">
        <v>5.05</v>
      </c>
      <c r="E955">
        <v>1205700</v>
      </c>
      <c r="F955" s="2">
        <v>6090840</v>
      </c>
      <c r="G955">
        <v>29399000</v>
      </c>
      <c r="H955" s="3">
        <f>IF(E955=0,D955,F955/E955)</f>
        <v>5.0517044040806169</v>
      </c>
      <c r="I955" t="str">
        <f>IF(G955&gt;0,"TAK","NIE")</f>
        <v>TAK</v>
      </c>
      <c r="J955" s="3">
        <f>IF(I955="TAK",G955*D955,0)</f>
        <v>148464950</v>
      </c>
      <c r="K955">
        <f>DAY(A955)</f>
        <v>23</v>
      </c>
    </row>
    <row r="956" spans="1:11" x14ac:dyDescent="0.25">
      <c r="A956" s="1">
        <v>42027</v>
      </c>
      <c r="B956" t="s">
        <v>35</v>
      </c>
      <c r="C956" t="s">
        <v>36</v>
      </c>
      <c r="D956" s="2">
        <v>84.77</v>
      </c>
      <c r="E956">
        <v>559043</v>
      </c>
      <c r="F956" s="2">
        <v>47275020</v>
      </c>
      <c r="G956">
        <v>43097000</v>
      </c>
      <c r="H956" s="3">
        <f>IF(E956=0,D956,F956/E956)</f>
        <v>84.564192736515793</v>
      </c>
      <c r="I956" t="str">
        <f>IF(G956&gt;0,"TAK","NIE")</f>
        <v>TAK</v>
      </c>
      <c r="J956" s="3">
        <f>IF(I956="TAK",G956*D956,0)</f>
        <v>3653332690</v>
      </c>
      <c r="K956">
        <f>DAY(A956)</f>
        <v>23</v>
      </c>
    </row>
    <row r="957" spans="1:11" x14ac:dyDescent="0.25">
      <c r="A957" s="1">
        <v>42027</v>
      </c>
      <c r="B957" t="s">
        <v>37</v>
      </c>
      <c r="C957" t="s">
        <v>38</v>
      </c>
      <c r="D957" s="2">
        <v>14.65</v>
      </c>
      <c r="E957">
        <v>1108</v>
      </c>
      <c r="F957" s="2">
        <v>16070</v>
      </c>
      <c r="G957">
        <v>3975000</v>
      </c>
      <c r="H957" s="3">
        <f>IF(E957=0,D957,F957/E957)</f>
        <v>14.503610108303249</v>
      </c>
      <c r="I957" t="str">
        <f>IF(G957&gt;0,"TAK","NIE")</f>
        <v>TAK</v>
      </c>
      <c r="J957" s="3">
        <f>IF(I957="TAK",G957*D957,0)</f>
        <v>58233750</v>
      </c>
      <c r="K957">
        <f>DAY(A957)</f>
        <v>23</v>
      </c>
    </row>
    <row r="958" spans="1:11" x14ac:dyDescent="0.25">
      <c r="A958" s="1">
        <v>42027</v>
      </c>
      <c r="B958" t="s">
        <v>39</v>
      </c>
      <c r="C958" t="s">
        <v>40</v>
      </c>
      <c r="D958" s="2">
        <v>2.09</v>
      </c>
      <c r="E958">
        <v>770</v>
      </c>
      <c r="F958" s="2">
        <v>1600</v>
      </c>
      <c r="G958">
        <v>7353000</v>
      </c>
      <c r="H958" s="3">
        <f>IF(E958=0,D958,F958/E958)</f>
        <v>2.0779220779220777</v>
      </c>
      <c r="I958" t="str">
        <f>IF(G958&gt;0,"TAK","NIE")</f>
        <v>TAK</v>
      </c>
      <c r="J958" s="3">
        <f>IF(I958="TAK",G958*D958,0)</f>
        <v>15367769.999999998</v>
      </c>
      <c r="K958">
        <f>DAY(A958)</f>
        <v>23</v>
      </c>
    </row>
    <row r="959" spans="1:11" x14ac:dyDescent="0.25">
      <c r="A959" s="1">
        <v>42027</v>
      </c>
      <c r="B959" t="s">
        <v>41</v>
      </c>
      <c r="C959" t="s">
        <v>42</v>
      </c>
      <c r="D959" s="2">
        <v>0.64</v>
      </c>
      <c r="E959">
        <v>0</v>
      </c>
      <c r="F959" s="2">
        <v>0</v>
      </c>
      <c r="G959">
        <v>0</v>
      </c>
      <c r="H959" s="3">
        <f>IF(E959=0,D959,F959/E959)</f>
        <v>0.64</v>
      </c>
      <c r="I959" t="str">
        <f>IF(G959&gt;0,"TAK","NIE")</f>
        <v>NIE</v>
      </c>
      <c r="J959" s="3">
        <f>IF(I959="TAK",G959*D959,0)</f>
        <v>0</v>
      </c>
      <c r="K959">
        <f>DAY(A959)</f>
        <v>23</v>
      </c>
    </row>
    <row r="960" spans="1:11" x14ac:dyDescent="0.25">
      <c r="A960" s="1">
        <v>42027</v>
      </c>
      <c r="B960" t="s">
        <v>43</v>
      </c>
      <c r="C960" t="s">
        <v>44</v>
      </c>
      <c r="D960" s="2">
        <v>9.1</v>
      </c>
      <c r="E960">
        <v>8284</v>
      </c>
      <c r="F960" s="2">
        <v>75340</v>
      </c>
      <c r="G960">
        <v>24397000</v>
      </c>
      <c r="H960" s="3">
        <f>IF(E960=0,D960,F960/E960)</f>
        <v>9.0946402704007721</v>
      </c>
      <c r="I960" t="str">
        <f>IF(G960&gt;0,"TAK","NIE")</f>
        <v>TAK</v>
      </c>
      <c r="J960" s="3">
        <f>IF(I960="TAK",G960*D960,0)</f>
        <v>222012700</v>
      </c>
      <c r="K960">
        <f>DAY(A960)</f>
        <v>23</v>
      </c>
    </row>
    <row r="961" spans="1:11" x14ac:dyDescent="0.25">
      <c r="A961" s="1">
        <v>42027</v>
      </c>
      <c r="B961" t="s">
        <v>45</v>
      </c>
      <c r="C961" t="s">
        <v>46</v>
      </c>
      <c r="D961" s="2">
        <v>46.19</v>
      </c>
      <c r="E961">
        <v>2635</v>
      </c>
      <c r="F961" s="2">
        <v>121140</v>
      </c>
      <c r="G961">
        <v>9046000</v>
      </c>
      <c r="H961" s="3">
        <f>IF(E961=0,D961,F961/E961)</f>
        <v>45.973434535104367</v>
      </c>
      <c r="I961" t="str">
        <f>IF(G961&gt;0,"TAK","NIE")</f>
        <v>TAK</v>
      </c>
      <c r="J961" s="3">
        <f>IF(I961="TAK",G961*D961,0)</f>
        <v>417834740</v>
      </c>
      <c r="K961">
        <f>DAY(A961)</f>
        <v>23</v>
      </c>
    </row>
    <row r="962" spans="1:11" x14ac:dyDescent="0.25">
      <c r="A962" s="1">
        <v>42027</v>
      </c>
      <c r="B962" t="s">
        <v>47</v>
      </c>
      <c r="C962" t="s">
        <v>48</v>
      </c>
      <c r="D962" s="2">
        <v>8.02</v>
      </c>
      <c r="E962">
        <v>1591</v>
      </c>
      <c r="F962" s="2">
        <v>12810</v>
      </c>
      <c r="G962">
        <v>9800000</v>
      </c>
      <c r="H962" s="3">
        <f>IF(E962=0,D962,F962/E962)</f>
        <v>8.0515399120050279</v>
      </c>
      <c r="I962" t="str">
        <f>IF(G962&gt;0,"TAK","NIE")</f>
        <v>TAK</v>
      </c>
      <c r="J962" s="3">
        <f>IF(I962="TAK",G962*D962,0)</f>
        <v>78596000</v>
      </c>
      <c r="K962">
        <f>DAY(A962)</f>
        <v>23</v>
      </c>
    </row>
    <row r="963" spans="1:11" x14ac:dyDescent="0.25">
      <c r="A963" s="1">
        <v>42027</v>
      </c>
      <c r="B963" t="s">
        <v>49</v>
      </c>
      <c r="C963" t="s">
        <v>50</v>
      </c>
      <c r="D963" s="2">
        <v>105</v>
      </c>
      <c r="E963">
        <v>35257</v>
      </c>
      <c r="F963" s="2">
        <v>3532300</v>
      </c>
      <c r="G963">
        <v>4659000</v>
      </c>
      <c r="H963" s="3">
        <f>IF(E963=0,D963,F963/E963)</f>
        <v>100.18719686870692</v>
      </c>
      <c r="I963" t="str">
        <f>IF(G963&gt;0,"TAK","NIE")</f>
        <v>TAK</v>
      </c>
      <c r="J963" s="3">
        <f>IF(I963="TAK",G963*D963,0)</f>
        <v>489195000</v>
      </c>
      <c r="K963">
        <f>DAY(A963)</f>
        <v>23</v>
      </c>
    </row>
    <row r="964" spans="1:11" x14ac:dyDescent="0.25">
      <c r="A964" s="1">
        <v>42027</v>
      </c>
      <c r="B964" t="s">
        <v>51</v>
      </c>
      <c r="C964" t="s">
        <v>52</v>
      </c>
      <c r="D964" s="2">
        <v>0.26</v>
      </c>
      <c r="E964">
        <v>0</v>
      </c>
      <c r="F964" s="2">
        <v>0</v>
      </c>
      <c r="G964">
        <v>0</v>
      </c>
      <c r="H964" s="3">
        <f>IF(E964=0,D964,F964/E964)</f>
        <v>0.26</v>
      </c>
      <c r="I964" t="str">
        <f>IF(G964&gt;0,"TAK","NIE")</f>
        <v>NIE</v>
      </c>
      <c r="J964" s="3">
        <f>IF(I964="TAK",G964*D964,0)</f>
        <v>0</v>
      </c>
      <c r="K964">
        <f>DAY(A964)</f>
        <v>23</v>
      </c>
    </row>
    <row r="965" spans="1:11" x14ac:dyDescent="0.25">
      <c r="A965" s="1">
        <v>42027</v>
      </c>
      <c r="B965" t="s">
        <v>53</v>
      </c>
      <c r="C965" t="s">
        <v>54</v>
      </c>
      <c r="D965" s="2">
        <v>108</v>
      </c>
      <c r="E965">
        <v>1478</v>
      </c>
      <c r="F965" s="2">
        <v>159510</v>
      </c>
      <c r="G965">
        <v>14487000</v>
      </c>
      <c r="H965" s="3">
        <f>IF(E965=0,D965,F965/E965)</f>
        <v>107.92286874154263</v>
      </c>
      <c r="I965" t="str">
        <f>IF(G965&gt;0,"TAK","NIE")</f>
        <v>TAK</v>
      </c>
      <c r="J965" s="3">
        <f>IF(I965="TAK",G965*D965,0)</f>
        <v>1564596000</v>
      </c>
      <c r="K965">
        <f>DAY(A965)</f>
        <v>23</v>
      </c>
    </row>
    <row r="966" spans="1:11" x14ac:dyDescent="0.25">
      <c r="A966" s="1">
        <v>42027</v>
      </c>
      <c r="B966" t="s">
        <v>55</v>
      </c>
      <c r="C966" t="s">
        <v>56</v>
      </c>
      <c r="D966" s="2">
        <v>35.21</v>
      </c>
      <c r="E966">
        <v>1838</v>
      </c>
      <c r="F966" s="2">
        <v>64690</v>
      </c>
      <c r="G966">
        <v>25382000</v>
      </c>
      <c r="H966" s="3">
        <f>IF(E966=0,D966,F966/E966)</f>
        <v>35.195865070729056</v>
      </c>
      <c r="I966" t="str">
        <f>IF(G966&gt;0,"TAK","NIE")</f>
        <v>TAK</v>
      </c>
      <c r="J966" s="3">
        <f>IF(I966="TAK",G966*D966,0)</f>
        <v>893700220</v>
      </c>
      <c r="K966">
        <f>DAY(A966)</f>
        <v>23</v>
      </c>
    </row>
    <row r="967" spans="1:11" x14ac:dyDescent="0.25">
      <c r="A967" s="1">
        <v>42027</v>
      </c>
      <c r="B967" t="s">
        <v>57</v>
      </c>
      <c r="C967" t="s">
        <v>58</v>
      </c>
      <c r="D967" s="2">
        <v>12.29</v>
      </c>
      <c r="E967">
        <v>66</v>
      </c>
      <c r="F967" s="2">
        <v>810</v>
      </c>
      <c r="G967">
        <v>5540000</v>
      </c>
      <c r="H967" s="3">
        <f>IF(E967=0,D967,F967/E967)</f>
        <v>12.272727272727273</v>
      </c>
      <c r="I967" t="str">
        <f>IF(G967&gt;0,"TAK","NIE")</f>
        <v>TAK</v>
      </c>
      <c r="J967" s="3">
        <f>IF(I967="TAK",G967*D967,0)</f>
        <v>68086600</v>
      </c>
      <c r="K967">
        <f>DAY(A967)</f>
        <v>23</v>
      </c>
    </row>
    <row r="968" spans="1:11" x14ac:dyDescent="0.25">
      <c r="A968" s="1">
        <v>42027</v>
      </c>
      <c r="B968" t="s">
        <v>59</v>
      </c>
      <c r="C968" t="s">
        <v>60</v>
      </c>
      <c r="D968" s="2">
        <v>4.87</v>
      </c>
      <c r="E968">
        <v>85584</v>
      </c>
      <c r="F968" s="2">
        <v>413590</v>
      </c>
      <c r="G968">
        <v>22063000</v>
      </c>
      <c r="H968" s="3">
        <f>IF(E968=0,D968,F968/E968)</f>
        <v>4.8325621611516167</v>
      </c>
      <c r="I968" t="str">
        <f>IF(G968&gt;0,"TAK","NIE")</f>
        <v>TAK</v>
      </c>
      <c r="J968" s="3">
        <f>IF(I968="TAK",G968*D968,0)</f>
        <v>107446810</v>
      </c>
      <c r="K968">
        <f>DAY(A968)</f>
        <v>23</v>
      </c>
    </row>
    <row r="969" spans="1:11" x14ac:dyDescent="0.25">
      <c r="A969" s="1">
        <v>42027</v>
      </c>
      <c r="B969" t="s">
        <v>61</v>
      </c>
      <c r="C969" t="s">
        <v>62</v>
      </c>
      <c r="D969" s="2">
        <v>1.47</v>
      </c>
      <c r="E969">
        <v>0</v>
      </c>
      <c r="F969" s="2">
        <v>0</v>
      </c>
      <c r="G969">
        <v>2520000</v>
      </c>
      <c r="H969" s="3">
        <f>IF(E969=0,D969,F969/E969)</f>
        <v>1.47</v>
      </c>
      <c r="I969" t="str">
        <f>IF(G969&gt;0,"TAK","NIE")</f>
        <v>TAK</v>
      </c>
      <c r="J969" s="3">
        <f>IF(I969="TAK",G969*D969,0)</f>
        <v>3704400</v>
      </c>
      <c r="K969">
        <f>DAY(A969)</f>
        <v>23</v>
      </c>
    </row>
    <row r="970" spans="1:11" x14ac:dyDescent="0.25">
      <c r="A970" s="1">
        <v>42027</v>
      </c>
      <c r="B970" t="s">
        <v>63</v>
      </c>
      <c r="C970" t="s">
        <v>64</v>
      </c>
      <c r="D970" s="2">
        <v>14.9</v>
      </c>
      <c r="E970">
        <v>97730</v>
      </c>
      <c r="F970" s="2">
        <v>1456170</v>
      </c>
      <c r="G970">
        <v>3286000</v>
      </c>
      <c r="H970" s="3">
        <f>IF(E970=0,D970,F970/E970)</f>
        <v>14.899928374091886</v>
      </c>
      <c r="I970" t="str">
        <f>IF(G970&gt;0,"TAK","NIE")</f>
        <v>TAK</v>
      </c>
      <c r="J970" s="3">
        <f>IF(I970="TAK",G970*D970,0)</f>
        <v>48961400</v>
      </c>
      <c r="K970">
        <f>DAY(A970)</f>
        <v>23</v>
      </c>
    </row>
    <row r="971" spans="1:11" x14ac:dyDescent="0.25">
      <c r="A971" s="1">
        <v>42027</v>
      </c>
      <c r="B971" t="s">
        <v>65</v>
      </c>
      <c r="C971" t="s">
        <v>66</v>
      </c>
      <c r="D971" s="2">
        <v>1.98</v>
      </c>
      <c r="E971">
        <v>480355</v>
      </c>
      <c r="F971" s="2">
        <v>939510</v>
      </c>
      <c r="G971">
        <v>32823000</v>
      </c>
      <c r="H971" s="3">
        <f>IF(E971=0,D971,F971/E971)</f>
        <v>1.9558659741233047</v>
      </c>
      <c r="I971" t="str">
        <f>IF(G971&gt;0,"TAK","NIE")</f>
        <v>TAK</v>
      </c>
      <c r="J971" s="3">
        <f>IF(I971="TAK",G971*D971,0)</f>
        <v>64989540</v>
      </c>
      <c r="K971">
        <f>DAY(A971)</f>
        <v>23</v>
      </c>
    </row>
    <row r="972" spans="1:11" x14ac:dyDescent="0.25">
      <c r="A972" s="1">
        <v>42027</v>
      </c>
      <c r="B972" t="s">
        <v>67</v>
      </c>
      <c r="C972" t="s">
        <v>68</v>
      </c>
      <c r="D972" s="2">
        <v>13.4</v>
      </c>
      <c r="E972">
        <v>15132</v>
      </c>
      <c r="F972" s="2">
        <v>201250</v>
      </c>
      <c r="G972">
        <v>17889000</v>
      </c>
      <c r="H972" s="3">
        <f>IF(E972=0,D972,F972/E972)</f>
        <v>13.299629923341264</v>
      </c>
      <c r="I972" t="str">
        <f>IF(G972&gt;0,"TAK","NIE")</f>
        <v>TAK</v>
      </c>
      <c r="J972" s="3">
        <f>IF(I972="TAK",G972*D972,0)</f>
        <v>239712600</v>
      </c>
      <c r="K972">
        <f>DAY(A972)</f>
        <v>23</v>
      </c>
    </row>
    <row r="973" spans="1:11" x14ac:dyDescent="0.25">
      <c r="A973" s="1">
        <v>42027</v>
      </c>
      <c r="B973" t="s">
        <v>69</v>
      </c>
      <c r="C973" t="s">
        <v>70</v>
      </c>
      <c r="D973" s="2">
        <v>53.8</v>
      </c>
      <c r="E973">
        <v>92256</v>
      </c>
      <c r="F973" s="2">
        <v>4996710</v>
      </c>
      <c r="G973">
        <v>74917000</v>
      </c>
      <c r="H973" s="3">
        <f>IF(E973=0,D973,F973/E973)</f>
        <v>54.161355359001043</v>
      </c>
      <c r="I973" t="str">
        <f>IF(G973&gt;0,"TAK","NIE")</f>
        <v>TAK</v>
      </c>
      <c r="J973" s="3">
        <f>IF(I973="TAK",G973*D973,0)</f>
        <v>4030534600</v>
      </c>
      <c r="K973">
        <f>DAY(A973)</f>
        <v>23</v>
      </c>
    </row>
    <row r="974" spans="1:11" x14ac:dyDescent="0.25">
      <c r="A974" s="1">
        <v>42027</v>
      </c>
      <c r="B974" t="s">
        <v>71</v>
      </c>
      <c r="C974" t="s">
        <v>72</v>
      </c>
      <c r="D974" s="2">
        <v>8.3000000000000007</v>
      </c>
      <c r="E974">
        <v>2302</v>
      </c>
      <c r="F974" s="2">
        <v>19100</v>
      </c>
      <c r="G974">
        <v>16750000</v>
      </c>
      <c r="H974" s="3">
        <f>IF(E974=0,D974,F974/E974)</f>
        <v>8.2971329278887929</v>
      </c>
      <c r="I974" t="str">
        <f>IF(G974&gt;0,"TAK","NIE")</f>
        <v>TAK</v>
      </c>
      <c r="J974" s="3">
        <f>IF(I974="TAK",G974*D974,0)</f>
        <v>139025000</v>
      </c>
      <c r="K974">
        <f>DAY(A974)</f>
        <v>23</v>
      </c>
    </row>
    <row r="975" spans="1:11" x14ac:dyDescent="0.25">
      <c r="A975" s="1">
        <v>42027</v>
      </c>
      <c r="B975" t="s">
        <v>73</v>
      </c>
      <c r="C975" t="s">
        <v>74</v>
      </c>
      <c r="D975" s="2">
        <v>16.02</v>
      </c>
      <c r="E975">
        <v>10</v>
      </c>
      <c r="F975" s="2">
        <v>160</v>
      </c>
      <c r="G975">
        <v>0</v>
      </c>
      <c r="H975" s="3">
        <f>IF(E975=0,D975,F975/E975)</f>
        <v>16</v>
      </c>
      <c r="I975" t="str">
        <f>IF(G975&gt;0,"TAK","NIE")</f>
        <v>NIE</v>
      </c>
      <c r="J975" s="3">
        <f>IF(I975="TAK",G975*D975,0)</f>
        <v>0</v>
      </c>
      <c r="K975">
        <f>DAY(A975)</f>
        <v>23</v>
      </c>
    </row>
    <row r="976" spans="1:11" x14ac:dyDescent="0.25">
      <c r="A976" s="1">
        <v>42027</v>
      </c>
      <c r="B976" t="s">
        <v>75</v>
      </c>
      <c r="C976" t="s">
        <v>76</v>
      </c>
      <c r="D976" s="2">
        <v>26.67</v>
      </c>
      <c r="E976">
        <v>3989</v>
      </c>
      <c r="F976" s="2">
        <v>106360</v>
      </c>
      <c r="G976">
        <v>9253000</v>
      </c>
      <c r="H976" s="3">
        <f>IF(E976=0,D976,F976/E976)</f>
        <v>26.66332414138882</v>
      </c>
      <c r="I976" t="str">
        <f>IF(G976&gt;0,"TAK","NIE")</f>
        <v>TAK</v>
      </c>
      <c r="J976" s="3">
        <f>IF(I976="TAK",G976*D976,0)</f>
        <v>246777510.00000003</v>
      </c>
      <c r="K976">
        <f>DAY(A976)</f>
        <v>23</v>
      </c>
    </row>
    <row r="977" spans="1:11" x14ac:dyDescent="0.25">
      <c r="A977" s="1">
        <v>42027</v>
      </c>
      <c r="B977" t="s">
        <v>77</v>
      </c>
      <c r="C977" t="s">
        <v>78</v>
      </c>
      <c r="D977" s="2">
        <v>2.44</v>
      </c>
      <c r="E977">
        <v>1954</v>
      </c>
      <c r="F977" s="2">
        <v>4820</v>
      </c>
      <c r="G977">
        <v>24386000</v>
      </c>
      <c r="H977" s="3">
        <f>IF(E977=0,D977,F977/E977)</f>
        <v>2.4667349027635619</v>
      </c>
      <c r="I977" t="str">
        <f>IF(G977&gt;0,"TAK","NIE")</f>
        <v>TAK</v>
      </c>
      <c r="J977" s="3">
        <f>IF(I977="TAK",G977*D977,0)</f>
        <v>59501840</v>
      </c>
      <c r="K977">
        <f>DAY(A977)</f>
        <v>23</v>
      </c>
    </row>
    <row r="978" spans="1:11" x14ac:dyDescent="0.25">
      <c r="A978" s="1">
        <v>42027</v>
      </c>
      <c r="B978" t="s">
        <v>79</v>
      </c>
      <c r="C978" t="s">
        <v>80</v>
      </c>
      <c r="D978" s="2">
        <v>6.78</v>
      </c>
      <c r="E978">
        <v>25236</v>
      </c>
      <c r="F978" s="2">
        <v>171660</v>
      </c>
      <c r="G978">
        <v>2464000</v>
      </c>
      <c r="H978" s="3">
        <f>IF(E978=0,D978,F978/E978)</f>
        <v>6.8021873514027575</v>
      </c>
      <c r="I978" t="str">
        <f>IF(G978&gt;0,"TAK","NIE")</f>
        <v>TAK</v>
      </c>
      <c r="J978" s="3">
        <f>IF(I978="TAK",G978*D978,0)</f>
        <v>16705920</v>
      </c>
      <c r="K978">
        <f>DAY(A978)</f>
        <v>23</v>
      </c>
    </row>
    <row r="979" spans="1:11" x14ac:dyDescent="0.25">
      <c r="A979" s="1">
        <v>42027</v>
      </c>
      <c r="B979" t="s">
        <v>81</v>
      </c>
      <c r="C979" t="s">
        <v>82</v>
      </c>
      <c r="D979" s="2">
        <v>1</v>
      </c>
      <c r="E979">
        <v>68895</v>
      </c>
      <c r="F979" s="2">
        <v>68810</v>
      </c>
      <c r="G979">
        <v>11698000</v>
      </c>
      <c r="H979" s="3">
        <f>IF(E979=0,D979,F979/E979)</f>
        <v>0.9987662384788446</v>
      </c>
      <c r="I979" t="str">
        <f>IF(G979&gt;0,"TAK","NIE")</f>
        <v>TAK</v>
      </c>
      <c r="J979" s="3">
        <f>IF(I979="TAK",G979*D979,0)</f>
        <v>11698000</v>
      </c>
      <c r="K979">
        <f>DAY(A979)</f>
        <v>23</v>
      </c>
    </row>
    <row r="980" spans="1:11" x14ac:dyDescent="0.25">
      <c r="A980" s="1">
        <v>42027</v>
      </c>
      <c r="B980" t="s">
        <v>83</v>
      </c>
      <c r="C980" t="s">
        <v>84</v>
      </c>
      <c r="D980" s="2">
        <v>1.05</v>
      </c>
      <c r="E980">
        <v>4600</v>
      </c>
      <c r="F980" s="2">
        <v>4830</v>
      </c>
      <c r="G980">
        <v>0</v>
      </c>
      <c r="H980" s="3">
        <f>IF(E980=0,D980,F980/E980)</f>
        <v>1.05</v>
      </c>
      <c r="I980" t="str">
        <f>IF(G980&gt;0,"TAK","NIE")</f>
        <v>NIE</v>
      </c>
      <c r="J980" s="3">
        <f>IF(I980="TAK",G980*D980,0)</f>
        <v>0</v>
      </c>
      <c r="K980">
        <f>DAY(A980)</f>
        <v>23</v>
      </c>
    </row>
    <row r="981" spans="1:11" x14ac:dyDescent="0.25">
      <c r="A981" s="1">
        <v>42027</v>
      </c>
      <c r="B981" t="s">
        <v>85</v>
      </c>
      <c r="C981" t="s">
        <v>86</v>
      </c>
      <c r="D981" s="2">
        <v>11.4</v>
      </c>
      <c r="E981">
        <v>4285</v>
      </c>
      <c r="F981" s="2">
        <v>48030</v>
      </c>
      <c r="G981">
        <v>24981000</v>
      </c>
      <c r="H981" s="3">
        <f>IF(E981=0,D981,F981/E981)</f>
        <v>11.208868144690781</v>
      </c>
      <c r="I981" t="str">
        <f>IF(G981&gt;0,"TAK","NIE")</f>
        <v>TAK</v>
      </c>
      <c r="J981" s="3">
        <f>IF(I981="TAK",G981*D981,0)</f>
        <v>284783400</v>
      </c>
      <c r="K981">
        <f>DAY(A981)</f>
        <v>23</v>
      </c>
    </row>
    <row r="982" spans="1:11" x14ac:dyDescent="0.25">
      <c r="A982" s="1">
        <v>42027</v>
      </c>
      <c r="B982" t="s">
        <v>87</v>
      </c>
      <c r="C982" t="s">
        <v>88</v>
      </c>
      <c r="D982" s="2">
        <v>3.23</v>
      </c>
      <c r="E982">
        <v>1600</v>
      </c>
      <c r="F982" s="2">
        <v>5140</v>
      </c>
      <c r="G982">
        <v>39722000</v>
      </c>
      <c r="H982" s="3">
        <f>IF(E982=0,D982,F982/E982)</f>
        <v>3.2124999999999999</v>
      </c>
      <c r="I982" t="str">
        <f>IF(G982&gt;0,"TAK","NIE")</f>
        <v>TAK</v>
      </c>
      <c r="J982" s="3">
        <f>IF(I982="TAK",G982*D982,0)</f>
        <v>128302060</v>
      </c>
      <c r="K982">
        <f>DAY(A982)</f>
        <v>23</v>
      </c>
    </row>
    <row r="983" spans="1:11" x14ac:dyDescent="0.25">
      <c r="A983" s="1">
        <v>42027</v>
      </c>
      <c r="B983" t="s">
        <v>89</v>
      </c>
      <c r="C983" t="s">
        <v>90</v>
      </c>
      <c r="D983" s="2">
        <v>4.3</v>
      </c>
      <c r="E983">
        <v>2300</v>
      </c>
      <c r="F983" s="2">
        <v>9960</v>
      </c>
      <c r="G983">
        <v>3999000</v>
      </c>
      <c r="H983" s="3">
        <f>IF(E983=0,D983,F983/E983)</f>
        <v>4.3304347826086955</v>
      </c>
      <c r="I983" t="str">
        <f>IF(G983&gt;0,"TAK","NIE")</f>
        <v>TAK</v>
      </c>
      <c r="J983" s="3">
        <f>IF(I983="TAK",G983*D983,0)</f>
        <v>17195700</v>
      </c>
      <c r="K983">
        <f>DAY(A983)</f>
        <v>23</v>
      </c>
    </row>
    <row r="984" spans="1:11" x14ac:dyDescent="0.25">
      <c r="A984" s="1">
        <v>42027</v>
      </c>
      <c r="B984" t="s">
        <v>91</v>
      </c>
      <c r="C984" t="s">
        <v>92</v>
      </c>
      <c r="D984" s="2">
        <v>7.18</v>
      </c>
      <c r="E984">
        <v>22</v>
      </c>
      <c r="F984" s="2">
        <v>160</v>
      </c>
      <c r="G984">
        <v>15327000</v>
      </c>
      <c r="H984" s="3">
        <f>IF(E984=0,D984,F984/E984)</f>
        <v>7.2727272727272725</v>
      </c>
      <c r="I984" t="str">
        <f>IF(G984&gt;0,"TAK","NIE")</f>
        <v>TAK</v>
      </c>
      <c r="J984" s="3">
        <f>IF(I984="TAK",G984*D984,0)</f>
        <v>110047860</v>
      </c>
      <c r="K984">
        <f>DAY(A984)</f>
        <v>23</v>
      </c>
    </row>
    <row r="985" spans="1:11" x14ac:dyDescent="0.25">
      <c r="A985" s="1">
        <v>42027</v>
      </c>
      <c r="B985" t="s">
        <v>93</v>
      </c>
      <c r="C985" t="s">
        <v>94</v>
      </c>
      <c r="D985" s="2">
        <v>20.51</v>
      </c>
      <c r="E985">
        <v>233</v>
      </c>
      <c r="F985" s="2">
        <v>4680</v>
      </c>
      <c r="G985">
        <v>2322000</v>
      </c>
      <c r="H985" s="3">
        <f>IF(E985=0,D985,F985/E985)</f>
        <v>20.085836909871244</v>
      </c>
      <c r="I985" t="str">
        <f>IF(G985&gt;0,"TAK","NIE")</f>
        <v>TAK</v>
      </c>
      <c r="J985" s="3">
        <f>IF(I985="TAK",G985*D985,0)</f>
        <v>47624220</v>
      </c>
      <c r="K985">
        <f>DAY(A985)</f>
        <v>23</v>
      </c>
    </row>
    <row r="986" spans="1:11" x14ac:dyDescent="0.25">
      <c r="A986" s="1">
        <v>42027</v>
      </c>
      <c r="B986" t="s">
        <v>95</v>
      </c>
      <c r="C986" t="s">
        <v>96</v>
      </c>
      <c r="D986" s="2">
        <v>2.99</v>
      </c>
      <c r="E986">
        <v>941</v>
      </c>
      <c r="F986" s="2">
        <v>2660</v>
      </c>
      <c r="G986">
        <v>0</v>
      </c>
      <c r="H986" s="3">
        <f>IF(E986=0,D986,F986/E986)</f>
        <v>2.8267800212539851</v>
      </c>
      <c r="I986" t="str">
        <f>IF(G986&gt;0,"TAK","NIE")</f>
        <v>NIE</v>
      </c>
      <c r="J986" s="3">
        <f>IF(I986="TAK",G986*D986,0)</f>
        <v>0</v>
      </c>
      <c r="K986">
        <f>DAY(A986)</f>
        <v>23</v>
      </c>
    </row>
    <row r="987" spans="1:11" x14ac:dyDescent="0.25">
      <c r="A987" s="1">
        <v>42027</v>
      </c>
      <c r="B987" t="s">
        <v>97</v>
      </c>
      <c r="C987" t="s">
        <v>98</v>
      </c>
      <c r="D987" s="2">
        <v>2.5299999999999998</v>
      </c>
      <c r="E987">
        <v>339</v>
      </c>
      <c r="F987" s="2">
        <v>800</v>
      </c>
      <c r="G987">
        <v>0</v>
      </c>
      <c r="H987" s="3">
        <f>IF(E987=0,D987,F987/E987)</f>
        <v>2.359882005899705</v>
      </c>
      <c r="I987" t="str">
        <f>IF(G987&gt;0,"TAK","NIE")</f>
        <v>NIE</v>
      </c>
      <c r="J987" s="3">
        <f>IF(I987="TAK",G987*D987,0)</f>
        <v>0</v>
      </c>
      <c r="K987">
        <f>DAY(A987)</f>
        <v>23</v>
      </c>
    </row>
    <row r="988" spans="1:11" x14ac:dyDescent="0.25">
      <c r="A988" s="1">
        <v>42027</v>
      </c>
      <c r="B988" t="s">
        <v>99</v>
      </c>
      <c r="C988" t="s">
        <v>100</v>
      </c>
      <c r="D988" s="2">
        <v>2.77</v>
      </c>
      <c r="E988">
        <v>0</v>
      </c>
      <c r="F988" s="2">
        <v>0</v>
      </c>
      <c r="G988">
        <v>0</v>
      </c>
      <c r="H988" s="3">
        <f>IF(E988=0,D988,F988/E988)</f>
        <v>2.77</v>
      </c>
      <c r="I988" t="str">
        <f>IF(G988&gt;0,"TAK","NIE")</f>
        <v>NIE</v>
      </c>
      <c r="J988" s="3">
        <f>IF(I988="TAK",G988*D988,0)</f>
        <v>0</v>
      </c>
      <c r="K988">
        <f>DAY(A988)</f>
        <v>23</v>
      </c>
    </row>
    <row r="989" spans="1:11" x14ac:dyDescent="0.25">
      <c r="A989" s="1">
        <v>42027</v>
      </c>
      <c r="B989" t="s">
        <v>101</v>
      </c>
      <c r="C989" t="s">
        <v>102</v>
      </c>
      <c r="D989" s="2">
        <v>7</v>
      </c>
      <c r="E989">
        <v>262</v>
      </c>
      <c r="F989" s="2">
        <v>1830</v>
      </c>
      <c r="G989">
        <v>2174000</v>
      </c>
      <c r="H989" s="3">
        <f>IF(E989=0,D989,F989/E989)</f>
        <v>6.9847328244274811</v>
      </c>
      <c r="I989" t="str">
        <f>IF(G989&gt;0,"TAK","NIE")</f>
        <v>TAK</v>
      </c>
      <c r="J989" s="3">
        <f>IF(I989="TAK",G989*D989,0)</f>
        <v>15218000</v>
      </c>
      <c r="K989">
        <f>DAY(A989)</f>
        <v>23</v>
      </c>
    </row>
    <row r="990" spans="1:11" x14ac:dyDescent="0.25">
      <c r="A990" s="1">
        <v>42027</v>
      </c>
      <c r="B990" t="s">
        <v>103</v>
      </c>
      <c r="C990" t="s">
        <v>104</v>
      </c>
      <c r="D990" s="2">
        <v>43.95</v>
      </c>
      <c r="E990">
        <v>15934</v>
      </c>
      <c r="F990" s="2">
        <v>684960</v>
      </c>
      <c r="G990">
        <v>7788000</v>
      </c>
      <c r="H990" s="3">
        <f>IF(E990=0,D990,F990/E990)</f>
        <v>42.987322706162921</v>
      </c>
      <c r="I990" t="str">
        <f>IF(G990&gt;0,"TAK","NIE")</f>
        <v>TAK</v>
      </c>
      <c r="J990" s="3">
        <f>IF(I990="TAK",G990*D990,0)</f>
        <v>342282600</v>
      </c>
      <c r="K990">
        <f>DAY(A990)</f>
        <v>23</v>
      </c>
    </row>
    <row r="991" spans="1:11" x14ac:dyDescent="0.25">
      <c r="A991" s="1">
        <v>42027</v>
      </c>
      <c r="B991" t="s">
        <v>105</v>
      </c>
      <c r="C991" t="s">
        <v>106</v>
      </c>
      <c r="D991" s="2">
        <v>1.1200000000000001</v>
      </c>
      <c r="E991">
        <v>81484</v>
      </c>
      <c r="F991" s="2">
        <v>90930</v>
      </c>
      <c r="G991">
        <v>96494000</v>
      </c>
      <c r="H991" s="3">
        <f>IF(E991=0,D991,F991/E991)</f>
        <v>1.1159245986942221</v>
      </c>
      <c r="I991" t="str">
        <f>IF(G991&gt;0,"TAK","NIE")</f>
        <v>TAK</v>
      </c>
      <c r="J991" s="3">
        <f>IF(I991="TAK",G991*D991,0)</f>
        <v>108073280.00000001</v>
      </c>
      <c r="K991">
        <f>DAY(A991)</f>
        <v>23</v>
      </c>
    </row>
    <row r="992" spans="1:11" x14ac:dyDescent="0.25">
      <c r="A992" s="1">
        <v>42027</v>
      </c>
      <c r="B992" t="s">
        <v>107</v>
      </c>
      <c r="C992" t="s">
        <v>108</v>
      </c>
      <c r="D992" s="2">
        <v>13</v>
      </c>
      <c r="E992">
        <v>0</v>
      </c>
      <c r="F992" s="2">
        <v>0</v>
      </c>
      <c r="G992">
        <v>0</v>
      </c>
      <c r="H992" s="3">
        <f>IF(E992=0,D992,F992/E992)</f>
        <v>13</v>
      </c>
      <c r="I992" t="str">
        <f>IF(G992&gt;0,"TAK","NIE")</f>
        <v>NIE</v>
      </c>
      <c r="J992" s="3">
        <f>IF(I992="TAK",G992*D992,0)</f>
        <v>0</v>
      </c>
      <c r="K992">
        <f>DAY(A992)</f>
        <v>23</v>
      </c>
    </row>
    <row r="993" spans="1:11" x14ac:dyDescent="0.25">
      <c r="A993" s="1">
        <v>42027</v>
      </c>
      <c r="B993" t="s">
        <v>109</v>
      </c>
      <c r="C993" t="s">
        <v>110</v>
      </c>
      <c r="D993" s="2">
        <v>308.45</v>
      </c>
      <c r="E993">
        <v>12</v>
      </c>
      <c r="F993" s="2">
        <v>3730</v>
      </c>
      <c r="G993">
        <v>1075000</v>
      </c>
      <c r="H993" s="3">
        <f>IF(E993=0,D993,F993/E993)</f>
        <v>310.83333333333331</v>
      </c>
      <c r="I993" t="str">
        <f>IF(G993&gt;0,"TAK","NIE")</f>
        <v>TAK</v>
      </c>
      <c r="J993" s="3">
        <f>IF(I993="TAK",G993*D993,0)</f>
        <v>331583750</v>
      </c>
      <c r="K993">
        <f>DAY(A993)</f>
        <v>23</v>
      </c>
    </row>
    <row r="994" spans="1:11" x14ac:dyDescent="0.25">
      <c r="A994" s="1">
        <v>42027</v>
      </c>
      <c r="B994" t="s">
        <v>111</v>
      </c>
      <c r="C994" t="s">
        <v>112</v>
      </c>
      <c r="D994" s="2">
        <v>3.79</v>
      </c>
      <c r="E994">
        <v>27132</v>
      </c>
      <c r="F994" s="2">
        <v>102830</v>
      </c>
      <c r="G994">
        <v>0</v>
      </c>
      <c r="H994" s="3">
        <f>IF(E994=0,D994,F994/E994)</f>
        <v>3.7899896800825594</v>
      </c>
      <c r="I994" t="str">
        <f>IF(G994&gt;0,"TAK","NIE")</f>
        <v>NIE</v>
      </c>
      <c r="J994" s="3">
        <f>IF(I994="TAK",G994*D994,0)</f>
        <v>0</v>
      </c>
      <c r="K994">
        <f>DAY(A994)</f>
        <v>23</v>
      </c>
    </row>
    <row r="995" spans="1:11" x14ac:dyDescent="0.25">
      <c r="A995" s="1">
        <v>42027</v>
      </c>
      <c r="B995" t="s">
        <v>113</v>
      </c>
      <c r="C995" t="s">
        <v>114</v>
      </c>
      <c r="D995" s="2">
        <v>27.9</v>
      </c>
      <c r="E995">
        <v>0</v>
      </c>
      <c r="F995" s="2">
        <v>0</v>
      </c>
      <c r="G995">
        <v>0</v>
      </c>
      <c r="H995" s="3">
        <f>IF(E995=0,D995,F995/E995)</f>
        <v>27.9</v>
      </c>
      <c r="I995" t="str">
        <f>IF(G995&gt;0,"TAK","NIE")</f>
        <v>NIE</v>
      </c>
      <c r="J995" s="3">
        <f>IF(I995="TAK",G995*D995,0)</f>
        <v>0</v>
      </c>
      <c r="K995">
        <f>DAY(A995)</f>
        <v>23</v>
      </c>
    </row>
    <row r="996" spans="1:11" x14ac:dyDescent="0.25">
      <c r="A996" s="1">
        <v>42027</v>
      </c>
      <c r="B996" t="s">
        <v>115</v>
      </c>
      <c r="C996" t="s">
        <v>116</v>
      </c>
      <c r="D996" s="2">
        <v>11</v>
      </c>
      <c r="E996">
        <v>225</v>
      </c>
      <c r="F996" s="2">
        <v>2480</v>
      </c>
      <c r="G996">
        <v>911000</v>
      </c>
      <c r="H996" s="3">
        <f>IF(E996=0,D996,F996/E996)</f>
        <v>11.022222222222222</v>
      </c>
      <c r="I996" t="str">
        <f>IF(G996&gt;0,"TAK","NIE")</f>
        <v>TAK</v>
      </c>
      <c r="J996" s="3">
        <f>IF(I996="TAK",G996*D996,0)</f>
        <v>10021000</v>
      </c>
      <c r="K996">
        <f>DAY(A996)</f>
        <v>23</v>
      </c>
    </row>
    <row r="997" spans="1:11" x14ac:dyDescent="0.25">
      <c r="A997" s="1">
        <v>42027</v>
      </c>
      <c r="B997" t="s">
        <v>117</v>
      </c>
      <c r="C997" t="s">
        <v>118</v>
      </c>
      <c r="D997" s="2">
        <v>79.95</v>
      </c>
      <c r="E997">
        <v>0</v>
      </c>
      <c r="F997" s="2">
        <v>0</v>
      </c>
      <c r="G997">
        <v>0</v>
      </c>
      <c r="H997" s="3">
        <f>IF(E997=0,D997,F997/E997)</f>
        <v>79.95</v>
      </c>
      <c r="I997" t="str">
        <f>IF(G997&gt;0,"TAK","NIE")</f>
        <v>NIE</v>
      </c>
      <c r="J997" s="3">
        <f>IF(I997="TAK",G997*D997,0)</f>
        <v>0</v>
      </c>
      <c r="K997">
        <f>DAY(A997)</f>
        <v>23</v>
      </c>
    </row>
    <row r="998" spans="1:11" x14ac:dyDescent="0.25">
      <c r="A998" s="1">
        <v>42027</v>
      </c>
      <c r="B998" t="s">
        <v>119</v>
      </c>
      <c r="C998" t="s">
        <v>120</v>
      </c>
      <c r="D998" s="2">
        <v>4.07</v>
      </c>
      <c r="E998">
        <v>51373</v>
      </c>
      <c r="F998" s="2">
        <v>206650</v>
      </c>
      <c r="G998">
        <v>67191000</v>
      </c>
      <c r="H998" s="3">
        <f>IF(E998=0,D998,F998/E998)</f>
        <v>4.0225410234948322</v>
      </c>
      <c r="I998" t="str">
        <f>IF(G998&gt;0,"TAK","NIE")</f>
        <v>TAK</v>
      </c>
      <c r="J998" s="3">
        <f>IF(I998="TAK",G998*D998,0)</f>
        <v>273467370</v>
      </c>
      <c r="K998">
        <f>DAY(A998)</f>
        <v>23</v>
      </c>
    </row>
    <row r="999" spans="1:11" x14ac:dyDescent="0.25">
      <c r="A999" s="1">
        <v>42027</v>
      </c>
      <c r="B999" t="s">
        <v>121</v>
      </c>
      <c r="C999" t="s">
        <v>122</v>
      </c>
      <c r="D999" s="2">
        <v>3.5</v>
      </c>
      <c r="E999">
        <v>742</v>
      </c>
      <c r="F999" s="2">
        <v>2530</v>
      </c>
      <c r="G999">
        <v>1797000</v>
      </c>
      <c r="H999" s="3">
        <f>IF(E999=0,D999,F999/E999)</f>
        <v>3.4097035040431267</v>
      </c>
      <c r="I999" t="str">
        <f>IF(G999&gt;0,"TAK","NIE")</f>
        <v>TAK</v>
      </c>
      <c r="J999" s="3">
        <f>IF(I999="TAK",G999*D999,0)</f>
        <v>6289500</v>
      </c>
      <c r="K999">
        <f>DAY(A999)</f>
        <v>23</v>
      </c>
    </row>
    <row r="1000" spans="1:11" x14ac:dyDescent="0.25">
      <c r="A1000" s="1">
        <v>42027</v>
      </c>
      <c r="B1000" t="s">
        <v>123</v>
      </c>
      <c r="C1000" t="s">
        <v>124</v>
      </c>
      <c r="D1000" s="2">
        <v>1.24</v>
      </c>
      <c r="E1000">
        <v>2217</v>
      </c>
      <c r="F1000" s="2">
        <v>2640</v>
      </c>
      <c r="G1000">
        <v>57095000</v>
      </c>
      <c r="H1000" s="3">
        <f>IF(E1000=0,D1000,F1000/E1000)</f>
        <v>1.1907983761840324</v>
      </c>
      <c r="I1000" t="str">
        <f>IF(G1000&gt;0,"TAK","NIE")</f>
        <v>TAK</v>
      </c>
      <c r="J1000" s="3">
        <f>IF(I1000="TAK",G1000*D1000,0)</f>
        <v>70797800</v>
      </c>
      <c r="K1000">
        <f>DAY(A1000)</f>
        <v>23</v>
      </c>
    </row>
    <row r="1001" spans="1:11" x14ac:dyDescent="0.25">
      <c r="A1001" s="1">
        <v>42027</v>
      </c>
      <c r="B1001" t="s">
        <v>125</v>
      </c>
      <c r="C1001" t="s">
        <v>126</v>
      </c>
      <c r="D1001" s="2">
        <v>2.66</v>
      </c>
      <c r="E1001">
        <v>50</v>
      </c>
      <c r="F1001" s="2">
        <v>130</v>
      </c>
      <c r="G1001">
        <v>2181000</v>
      </c>
      <c r="H1001" s="3">
        <f>IF(E1001=0,D1001,F1001/E1001)</f>
        <v>2.6</v>
      </c>
      <c r="I1001" t="str">
        <f>IF(G1001&gt;0,"TAK","NIE")</f>
        <v>TAK</v>
      </c>
      <c r="J1001" s="3">
        <f>IF(I1001="TAK",G1001*D1001,0)</f>
        <v>5801460</v>
      </c>
      <c r="K1001">
        <f>DAY(A1001)</f>
        <v>23</v>
      </c>
    </row>
    <row r="1002" spans="1:11" x14ac:dyDescent="0.25">
      <c r="A1002" s="1">
        <v>42027</v>
      </c>
      <c r="B1002" t="s">
        <v>127</v>
      </c>
      <c r="C1002" t="s">
        <v>128</v>
      </c>
      <c r="D1002" s="2">
        <v>61.6</v>
      </c>
      <c r="E1002">
        <v>5663</v>
      </c>
      <c r="F1002" s="2">
        <v>348890</v>
      </c>
      <c r="G1002">
        <v>4735000</v>
      </c>
      <c r="H1002" s="3">
        <f>IF(E1002=0,D1002,F1002/E1002)</f>
        <v>61.608687974571779</v>
      </c>
      <c r="I1002" t="str">
        <f>IF(G1002&gt;0,"TAK","NIE")</f>
        <v>TAK</v>
      </c>
      <c r="J1002" s="3">
        <f>IF(I1002="TAK",G1002*D1002,0)</f>
        <v>291676000</v>
      </c>
      <c r="K1002">
        <f>DAY(A1002)</f>
        <v>23</v>
      </c>
    </row>
    <row r="1003" spans="1:11" x14ac:dyDescent="0.25">
      <c r="A1003" s="1">
        <v>42027</v>
      </c>
      <c r="B1003" t="s">
        <v>129</v>
      </c>
      <c r="C1003" t="s">
        <v>130</v>
      </c>
      <c r="D1003" s="2">
        <v>99</v>
      </c>
      <c r="E1003">
        <v>39403</v>
      </c>
      <c r="F1003" s="2">
        <v>3893500</v>
      </c>
      <c r="G1003">
        <v>34013000</v>
      </c>
      <c r="H1003" s="3">
        <f>IF(E1003=0,D1003,F1003/E1003)</f>
        <v>98.812273177169246</v>
      </c>
      <c r="I1003" t="str">
        <f>IF(G1003&gt;0,"TAK","NIE")</f>
        <v>TAK</v>
      </c>
      <c r="J1003" s="3">
        <f>IF(I1003="TAK",G1003*D1003,0)</f>
        <v>3367287000</v>
      </c>
      <c r="K1003">
        <f>DAY(A1003)</f>
        <v>23</v>
      </c>
    </row>
    <row r="1004" spans="1:11" x14ac:dyDescent="0.25">
      <c r="A1004" s="1">
        <v>42027</v>
      </c>
      <c r="B1004" t="s">
        <v>131</v>
      </c>
      <c r="C1004" t="s">
        <v>132</v>
      </c>
      <c r="D1004" s="2">
        <v>5.45</v>
      </c>
      <c r="E1004">
        <v>498769</v>
      </c>
      <c r="F1004" s="2">
        <v>2712060</v>
      </c>
      <c r="G1004">
        <v>95414000</v>
      </c>
      <c r="H1004" s="3">
        <f>IF(E1004=0,D1004,F1004/E1004)</f>
        <v>5.4375071425850443</v>
      </c>
      <c r="I1004" t="str">
        <f>IF(G1004&gt;0,"TAK","NIE")</f>
        <v>TAK</v>
      </c>
      <c r="J1004" s="3">
        <f>IF(I1004="TAK",G1004*D1004,0)</f>
        <v>520006300</v>
      </c>
      <c r="K1004">
        <f>DAY(A1004)</f>
        <v>23</v>
      </c>
    </row>
    <row r="1005" spans="1:11" x14ac:dyDescent="0.25">
      <c r="A1005" s="1">
        <v>42027</v>
      </c>
      <c r="B1005" t="s">
        <v>133</v>
      </c>
      <c r="C1005" t="s">
        <v>134</v>
      </c>
      <c r="D1005" s="2">
        <v>35.6</v>
      </c>
      <c r="E1005">
        <v>980</v>
      </c>
      <c r="F1005" s="2">
        <v>34970</v>
      </c>
      <c r="G1005">
        <v>9289000</v>
      </c>
      <c r="H1005" s="3">
        <f>IF(E1005=0,D1005,F1005/E1005)</f>
        <v>35.683673469387756</v>
      </c>
      <c r="I1005" t="str">
        <f>IF(G1005&gt;0,"TAK","NIE")</f>
        <v>TAK</v>
      </c>
      <c r="J1005" s="3">
        <f>IF(I1005="TAK",G1005*D1005,0)</f>
        <v>330688400</v>
      </c>
      <c r="K1005">
        <f>DAY(A1005)</f>
        <v>23</v>
      </c>
    </row>
    <row r="1006" spans="1:11" x14ac:dyDescent="0.25">
      <c r="A1006" s="1">
        <v>42027</v>
      </c>
      <c r="B1006" t="s">
        <v>135</v>
      </c>
      <c r="C1006" t="s">
        <v>136</v>
      </c>
      <c r="D1006" s="2">
        <v>1.5</v>
      </c>
      <c r="E1006">
        <v>250</v>
      </c>
      <c r="F1006" s="2">
        <v>370</v>
      </c>
      <c r="G1006">
        <v>5226000</v>
      </c>
      <c r="H1006" s="3">
        <f>IF(E1006=0,D1006,F1006/E1006)</f>
        <v>1.48</v>
      </c>
      <c r="I1006" t="str">
        <f>IF(G1006&gt;0,"TAK","NIE")</f>
        <v>TAK</v>
      </c>
      <c r="J1006" s="3">
        <f>IF(I1006="TAK",G1006*D1006,0)</f>
        <v>7839000</v>
      </c>
      <c r="K1006">
        <f>DAY(A1006)</f>
        <v>23</v>
      </c>
    </row>
    <row r="1007" spans="1:11" x14ac:dyDescent="0.25">
      <c r="A1007" s="1">
        <v>42027</v>
      </c>
      <c r="B1007" t="s">
        <v>137</v>
      </c>
      <c r="C1007" t="s">
        <v>138</v>
      </c>
      <c r="D1007" s="2">
        <v>16.899999999999999</v>
      </c>
      <c r="E1007">
        <v>15722</v>
      </c>
      <c r="F1007" s="2">
        <v>263420</v>
      </c>
      <c r="G1007">
        <v>978000</v>
      </c>
      <c r="H1007" s="3">
        <f>IF(E1007=0,D1007,F1007/E1007)</f>
        <v>16.754865793156085</v>
      </c>
      <c r="I1007" t="str">
        <f>IF(G1007&gt;0,"TAK","NIE")</f>
        <v>TAK</v>
      </c>
      <c r="J1007" s="3">
        <f>IF(I1007="TAK",G1007*D1007,0)</f>
        <v>16528199.999999998</v>
      </c>
      <c r="K1007">
        <f>DAY(A1007)</f>
        <v>23</v>
      </c>
    </row>
    <row r="1008" spans="1:11" x14ac:dyDescent="0.25">
      <c r="A1008" s="1">
        <v>42027</v>
      </c>
      <c r="B1008" t="s">
        <v>139</v>
      </c>
      <c r="C1008" t="s">
        <v>140</v>
      </c>
      <c r="D1008" s="2">
        <v>27.7</v>
      </c>
      <c r="E1008">
        <v>6496</v>
      </c>
      <c r="F1008" s="2">
        <v>176800</v>
      </c>
      <c r="G1008">
        <v>2468000</v>
      </c>
      <c r="H1008" s="3">
        <f>IF(E1008=0,D1008,F1008/E1008)</f>
        <v>27.216748768472907</v>
      </c>
      <c r="I1008" t="str">
        <f>IF(G1008&gt;0,"TAK","NIE")</f>
        <v>TAK</v>
      </c>
      <c r="J1008" s="3">
        <f>IF(I1008="TAK",G1008*D1008,0)</f>
        <v>68363600</v>
      </c>
      <c r="K1008">
        <f>DAY(A1008)</f>
        <v>23</v>
      </c>
    </row>
    <row r="1009" spans="1:11" x14ac:dyDescent="0.25">
      <c r="A1009" s="1">
        <v>42027</v>
      </c>
      <c r="B1009" t="s">
        <v>141</v>
      </c>
      <c r="C1009" t="s">
        <v>142</v>
      </c>
      <c r="D1009" s="2">
        <v>153.25</v>
      </c>
      <c r="E1009">
        <v>6822</v>
      </c>
      <c r="F1009" s="2">
        <v>1037790</v>
      </c>
      <c r="G1009">
        <v>10451000</v>
      </c>
      <c r="H1009" s="3">
        <f>IF(E1009=0,D1009,F1009/E1009)</f>
        <v>152.12401055408972</v>
      </c>
      <c r="I1009" t="str">
        <f>IF(G1009&gt;0,"TAK","NIE")</f>
        <v>TAK</v>
      </c>
      <c r="J1009" s="3">
        <f>IF(I1009="TAK",G1009*D1009,0)</f>
        <v>1601615750</v>
      </c>
      <c r="K1009">
        <f>DAY(A1009)</f>
        <v>23</v>
      </c>
    </row>
    <row r="1010" spans="1:11" x14ac:dyDescent="0.25">
      <c r="A1010" s="1">
        <v>42027</v>
      </c>
      <c r="B1010" t="s">
        <v>143</v>
      </c>
      <c r="C1010" t="s">
        <v>144</v>
      </c>
      <c r="D1010" s="2">
        <v>0.06</v>
      </c>
      <c r="E1010">
        <v>14660</v>
      </c>
      <c r="F1010" s="2">
        <v>880</v>
      </c>
      <c r="G1010">
        <v>0</v>
      </c>
      <c r="H1010" s="3">
        <f>IF(E1010=0,D1010,F1010/E1010)</f>
        <v>6.0027285129604369E-2</v>
      </c>
      <c r="I1010" t="str">
        <f>IF(G1010&gt;0,"TAK","NIE")</f>
        <v>NIE</v>
      </c>
      <c r="J1010" s="3">
        <f>IF(I1010="TAK",G1010*D1010,0)</f>
        <v>0</v>
      </c>
      <c r="K1010">
        <f>DAY(A1010)</f>
        <v>23</v>
      </c>
    </row>
    <row r="1011" spans="1:11" x14ac:dyDescent="0.25">
      <c r="A1011" s="1">
        <v>42027</v>
      </c>
      <c r="B1011" t="s">
        <v>145</v>
      </c>
      <c r="C1011" t="s">
        <v>146</v>
      </c>
      <c r="D1011" s="2">
        <v>1.37</v>
      </c>
      <c r="E1011">
        <v>420197</v>
      </c>
      <c r="F1011" s="2">
        <v>557670</v>
      </c>
      <c r="G1011">
        <v>6078000</v>
      </c>
      <c r="H1011" s="3">
        <f>IF(E1011=0,D1011,F1011/E1011)</f>
        <v>1.3271632115412533</v>
      </c>
      <c r="I1011" t="str">
        <f>IF(G1011&gt;0,"TAK","NIE")</f>
        <v>TAK</v>
      </c>
      <c r="J1011" s="3">
        <f>IF(I1011="TAK",G1011*D1011,0)</f>
        <v>8326860.0000000009</v>
      </c>
      <c r="K1011">
        <f>DAY(A1011)</f>
        <v>23</v>
      </c>
    </row>
    <row r="1012" spans="1:11" x14ac:dyDescent="0.25">
      <c r="A1012" s="1">
        <v>42027</v>
      </c>
      <c r="B1012" t="s">
        <v>147</v>
      </c>
      <c r="C1012" t="s">
        <v>148</v>
      </c>
      <c r="D1012" s="2">
        <v>73.36</v>
      </c>
      <c r="E1012">
        <v>0</v>
      </c>
      <c r="F1012" s="2">
        <v>0</v>
      </c>
      <c r="G1012">
        <v>6034000</v>
      </c>
      <c r="H1012" s="3">
        <f>IF(E1012=0,D1012,F1012/E1012)</f>
        <v>73.36</v>
      </c>
      <c r="I1012" t="str">
        <f>IF(G1012&gt;0,"TAK","NIE")</f>
        <v>TAK</v>
      </c>
      <c r="J1012" s="3">
        <f>IF(I1012="TAK",G1012*D1012,0)</f>
        <v>442654240</v>
      </c>
      <c r="K1012">
        <f>DAY(A1012)</f>
        <v>23</v>
      </c>
    </row>
    <row r="1013" spans="1:11" x14ac:dyDescent="0.25">
      <c r="A1013" s="1">
        <v>42027</v>
      </c>
      <c r="B1013" t="s">
        <v>149</v>
      </c>
      <c r="C1013" t="s">
        <v>150</v>
      </c>
      <c r="D1013" s="2">
        <v>1.65</v>
      </c>
      <c r="E1013">
        <v>329392</v>
      </c>
      <c r="F1013" s="2">
        <v>552800</v>
      </c>
      <c r="G1013">
        <v>50108000</v>
      </c>
      <c r="H1013" s="3">
        <f>IF(E1013=0,D1013,F1013/E1013)</f>
        <v>1.6782435517559624</v>
      </c>
      <c r="I1013" t="str">
        <f>IF(G1013&gt;0,"TAK","NIE")</f>
        <v>TAK</v>
      </c>
      <c r="J1013" s="3">
        <f>IF(I1013="TAK",G1013*D1013,0)</f>
        <v>82678200</v>
      </c>
      <c r="K1013">
        <f>DAY(A1013)</f>
        <v>23</v>
      </c>
    </row>
    <row r="1014" spans="1:11" x14ac:dyDescent="0.25">
      <c r="A1014" s="1">
        <v>42027</v>
      </c>
      <c r="B1014" t="s">
        <v>151</v>
      </c>
      <c r="C1014" t="s">
        <v>152</v>
      </c>
      <c r="D1014" s="2">
        <v>343.15</v>
      </c>
      <c r="E1014">
        <v>64293</v>
      </c>
      <c r="F1014" s="2">
        <v>21821440</v>
      </c>
      <c r="G1014">
        <v>28420000</v>
      </c>
      <c r="H1014" s="3">
        <f>IF(E1014=0,D1014,F1014/E1014)</f>
        <v>339.40615619118722</v>
      </c>
      <c r="I1014" t="str">
        <f>IF(G1014&gt;0,"TAK","NIE")</f>
        <v>TAK</v>
      </c>
      <c r="J1014" s="3">
        <f>IF(I1014="TAK",G1014*D1014,0)</f>
        <v>9752323000</v>
      </c>
      <c r="K1014">
        <f>DAY(A1014)</f>
        <v>23</v>
      </c>
    </row>
    <row r="1015" spans="1:11" x14ac:dyDescent="0.25">
      <c r="A1015" s="1">
        <v>42027</v>
      </c>
      <c r="B1015" t="s">
        <v>153</v>
      </c>
      <c r="C1015" t="s">
        <v>154</v>
      </c>
      <c r="D1015" s="2">
        <v>1.03</v>
      </c>
      <c r="E1015">
        <v>17340</v>
      </c>
      <c r="F1015" s="2">
        <v>17920</v>
      </c>
      <c r="G1015">
        <v>0</v>
      </c>
      <c r="H1015" s="3">
        <f>IF(E1015=0,D1015,F1015/E1015)</f>
        <v>1.0334486735870818</v>
      </c>
      <c r="I1015" t="str">
        <f>IF(G1015&gt;0,"TAK","NIE")</f>
        <v>NIE</v>
      </c>
      <c r="J1015" s="3">
        <f>IF(I1015="TAK",G1015*D1015,0)</f>
        <v>0</v>
      </c>
      <c r="K1015">
        <f>DAY(A1015)</f>
        <v>23</v>
      </c>
    </row>
    <row r="1016" spans="1:11" x14ac:dyDescent="0.25">
      <c r="A1016" s="1">
        <v>42027</v>
      </c>
      <c r="B1016" t="s">
        <v>155</v>
      </c>
      <c r="C1016" t="s">
        <v>156</v>
      </c>
      <c r="D1016" s="2">
        <v>4</v>
      </c>
      <c r="E1016">
        <v>2050</v>
      </c>
      <c r="F1016" s="2">
        <v>8200</v>
      </c>
      <c r="G1016">
        <v>4262000</v>
      </c>
      <c r="H1016" s="3">
        <f>IF(E1016=0,D1016,F1016/E1016)</f>
        <v>4</v>
      </c>
      <c r="I1016" t="str">
        <f>IF(G1016&gt;0,"TAK","NIE")</f>
        <v>TAK</v>
      </c>
      <c r="J1016" s="3">
        <f>IF(I1016="TAK",G1016*D1016,0)</f>
        <v>17048000</v>
      </c>
      <c r="K1016">
        <f>DAY(A1016)</f>
        <v>23</v>
      </c>
    </row>
    <row r="1017" spans="1:11" x14ac:dyDescent="0.25">
      <c r="A1017" s="1">
        <v>42027</v>
      </c>
      <c r="B1017" t="s">
        <v>157</v>
      </c>
      <c r="C1017" t="s">
        <v>158</v>
      </c>
      <c r="D1017" s="2">
        <v>2.48</v>
      </c>
      <c r="E1017">
        <v>10895</v>
      </c>
      <c r="F1017" s="2">
        <v>27190</v>
      </c>
      <c r="G1017">
        <v>14368000</v>
      </c>
      <c r="H1017" s="3">
        <f>IF(E1017=0,D1017,F1017/E1017)</f>
        <v>2.4956402019274897</v>
      </c>
      <c r="I1017" t="str">
        <f>IF(G1017&gt;0,"TAK","NIE")</f>
        <v>TAK</v>
      </c>
      <c r="J1017" s="3">
        <f>IF(I1017="TAK",G1017*D1017,0)</f>
        <v>35632640</v>
      </c>
      <c r="K1017">
        <f>DAY(A1017)</f>
        <v>23</v>
      </c>
    </row>
    <row r="1018" spans="1:11" x14ac:dyDescent="0.25">
      <c r="A1018" s="1">
        <v>42027</v>
      </c>
      <c r="B1018" t="s">
        <v>159</v>
      </c>
      <c r="C1018" t="s">
        <v>160</v>
      </c>
      <c r="D1018" s="2">
        <v>0.43</v>
      </c>
      <c r="E1018">
        <v>2000</v>
      </c>
      <c r="F1018" s="2">
        <v>860</v>
      </c>
      <c r="G1018">
        <v>0</v>
      </c>
      <c r="H1018" s="3">
        <f>IF(E1018=0,D1018,F1018/E1018)</f>
        <v>0.43</v>
      </c>
      <c r="I1018" t="str">
        <f>IF(G1018&gt;0,"TAK","NIE")</f>
        <v>NIE</v>
      </c>
      <c r="J1018" s="3">
        <f>IF(I1018="TAK",G1018*D1018,0)</f>
        <v>0</v>
      </c>
      <c r="K1018">
        <f>DAY(A1018)</f>
        <v>23</v>
      </c>
    </row>
    <row r="1019" spans="1:11" x14ac:dyDescent="0.25">
      <c r="A1019" s="1">
        <v>42027</v>
      </c>
      <c r="B1019" t="s">
        <v>161</v>
      </c>
      <c r="C1019" t="s">
        <v>162</v>
      </c>
      <c r="D1019" s="2">
        <v>149.35</v>
      </c>
      <c r="E1019">
        <v>37862</v>
      </c>
      <c r="F1019" s="2">
        <v>5597250</v>
      </c>
      <c r="G1019">
        <v>22030000</v>
      </c>
      <c r="H1019" s="3">
        <f>IF(E1019=0,D1019,F1019/E1019)</f>
        <v>147.83291954994453</v>
      </c>
      <c r="I1019" t="str">
        <f>IF(G1019&gt;0,"TAK","NIE")</f>
        <v>TAK</v>
      </c>
      <c r="J1019" s="3">
        <f>IF(I1019="TAK",G1019*D1019,0)</f>
        <v>3290180500</v>
      </c>
      <c r="K1019">
        <f>DAY(A1019)</f>
        <v>23</v>
      </c>
    </row>
    <row r="1020" spans="1:11" x14ac:dyDescent="0.25">
      <c r="A1020" s="1">
        <v>42027</v>
      </c>
      <c r="B1020" t="s">
        <v>163</v>
      </c>
      <c r="C1020" t="s">
        <v>164</v>
      </c>
      <c r="D1020" s="2">
        <v>0.06</v>
      </c>
      <c r="E1020">
        <v>461</v>
      </c>
      <c r="F1020" s="2">
        <v>30</v>
      </c>
      <c r="G1020">
        <v>0</v>
      </c>
      <c r="H1020" s="3">
        <f>IF(E1020=0,D1020,F1020/E1020)</f>
        <v>6.5075921908893705E-2</v>
      </c>
      <c r="I1020" t="str">
        <f>IF(G1020&gt;0,"TAK","NIE")</f>
        <v>NIE</v>
      </c>
      <c r="J1020" s="3">
        <f>IF(I1020="TAK",G1020*D1020,0)</f>
        <v>0</v>
      </c>
      <c r="K1020">
        <f>DAY(A1020)</f>
        <v>23</v>
      </c>
    </row>
    <row r="1021" spans="1:11" x14ac:dyDescent="0.25">
      <c r="A1021" s="1">
        <v>42027</v>
      </c>
      <c r="B1021" t="s">
        <v>165</v>
      </c>
      <c r="C1021" t="s">
        <v>166</v>
      </c>
      <c r="D1021" s="2">
        <v>16.3</v>
      </c>
      <c r="E1021">
        <v>72778</v>
      </c>
      <c r="F1021" s="2">
        <v>1198540</v>
      </c>
      <c r="G1021">
        <v>60952000</v>
      </c>
      <c r="H1021" s="3">
        <f>IF(E1021=0,D1021,F1021/E1021)</f>
        <v>16.468438264310642</v>
      </c>
      <c r="I1021" t="str">
        <f>IF(G1021&gt;0,"TAK","NIE")</f>
        <v>TAK</v>
      </c>
      <c r="J1021" s="3">
        <f>IF(I1021="TAK",G1021*D1021,0)</f>
        <v>993517600</v>
      </c>
      <c r="K1021">
        <f>DAY(A1021)</f>
        <v>23</v>
      </c>
    </row>
    <row r="1022" spans="1:11" x14ac:dyDescent="0.25">
      <c r="A1022" s="1">
        <v>42027</v>
      </c>
      <c r="B1022" t="s">
        <v>167</v>
      </c>
      <c r="C1022" t="s">
        <v>168</v>
      </c>
      <c r="D1022" s="2">
        <v>16.3</v>
      </c>
      <c r="E1022">
        <v>8712</v>
      </c>
      <c r="F1022" s="2">
        <v>143230</v>
      </c>
      <c r="G1022">
        <v>1050000</v>
      </c>
      <c r="H1022" s="3">
        <f>IF(E1022=0,D1022,F1022/E1022)</f>
        <v>16.440541781450872</v>
      </c>
      <c r="I1022" t="str">
        <f>IF(G1022&gt;0,"TAK","NIE")</f>
        <v>TAK</v>
      </c>
      <c r="J1022" s="3">
        <f>IF(I1022="TAK",G1022*D1022,0)</f>
        <v>17115000</v>
      </c>
      <c r="K1022">
        <f>DAY(A1022)</f>
        <v>23</v>
      </c>
    </row>
    <row r="1023" spans="1:11" x14ac:dyDescent="0.25">
      <c r="A1023" s="1">
        <v>42027</v>
      </c>
      <c r="B1023" t="s">
        <v>169</v>
      </c>
      <c r="C1023" t="s">
        <v>170</v>
      </c>
      <c r="D1023" s="2">
        <v>5</v>
      </c>
      <c r="E1023">
        <v>51</v>
      </c>
      <c r="F1023" s="2">
        <v>260</v>
      </c>
      <c r="G1023">
        <v>4916000</v>
      </c>
      <c r="H1023" s="3">
        <f>IF(E1023=0,D1023,F1023/E1023)</f>
        <v>5.0980392156862742</v>
      </c>
      <c r="I1023" t="str">
        <f>IF(G1023&gt;0,"TAK","NIE")</f>
        <v>TAK</v>
      </c>
      <c r="J1023" s="3">
        <f>IF(I1023="TAK",G1023*D1023,0)</f>
        <v>24580000</v>
      </c>
      <c r="K1023">
        <f>DAY(A1023)</f>
        <v>23</v>
      </c>
    </row>
    <row r="1024" spans="1:11" x14ac:dyDescent="0.25">
      <c r="A1024" s="1">
        <v>42027</v>
      </c>
      <c r="B1024" t="s">
        <v>171</v>
      </c>
      <c r="C1024" t="s">
        <v>172</v>
      </c>
      <c r="D1024" s="2">
        <v>88.3</v>
      </c>
      <c r="E1024">
        <v>16223</v>
      </c>
      <c r="F1024" s="2">
        <v>1433530</v>
      </c>
      <c r="G1024">
        <v>22240000</v>
      </c>
      <c r="H1024" s="3">
        <f>IF(E1024=0,D1024,F1024/E1024)</f>
        <v>88.364051038648839</v>
      </c>
      <c r="I1024" t="str">
        <f>IF(G1024&gt;0,"TAK","NIE")</f>
        <v>TAK</v>
      </c>
      <c r="J1024" s="3">
        <f>IF(I1024="TAK",G1024*D1024,0)</f>
        <v>1963792000</v>
      </c>
      <c r="K1024">
        <f>DAY(A1024)</f>
        <v>23</v>
      </c>
    </row>
    <row r="1025" spans="1:11" x14ac:dyDescent="0.25">
      <c r="A1025" s="1">
        <v>42027</v>
      </c>
      <c r="B1025" t="s">
        <v>173</v>
      </c>
      <c r="C1025" t="s">
        <v>174</v>
      </c>
      <c r="D1025" s="2">
        <v>1.08</v>
      </c>
      <c r="E1025">
        <v>16389</v>
      </c>
      <c r="F1025" s="2">
        <v>17470</v>
      </c>
      <c r="G1025">
        <v>10109000</v>
      </c>
      <c r="H1025" s="3">
        <f>IF(E1025=0,D1025,F1025/E1025)</f>
        <v>1.0659588748550857</v>
      </c>
      <c r="I1025" t="str">
        <f>IF(G1025&gt;0,"TAK","NIE")</f>
        <v>TAK</v>
      </c>
      <c r="J1025" s="3">
        <f>IF(I1025="TAK",G1025*D1025,0)</f>
        <v>10917720</v>
      </c>
      <c r="K1025">
        <f>DAY(A1025)</f>
        <v>23</v>
      </c>
    </row>
    <row r="1026" spans="1:11" x14ac:dyDescent="0.25">
      <c r="A1026" s="1">
        <v>42027</v>
      </c>
      <c r="B1026" t="s">
        <v>175</v>
      </c>
      <c r="C1026" t="s">
        <v>176</v>
      </c>
      <c r="D1026" s="2">
        <v>48.4</v>
      </c>
      <c r="E1026">
        <v>27353</v>
      </c>
      <c r="F1026" s="2">
        <v>1301110</v>
      </c>
      <c r="G1026">
        <v>25747000</v>
      </c>
      <c r="H1026" s="3">
        <f>IF(E1026=0,D1026,F1026/E1026)</f>
        <v>47.567360070193395</v>
      </c>
      <c r="I1026" t="str">
        <f>IF(G1026&gt;0,"TAK","NIE")</f>
        <v>TAK</v>
      </c>
      <c r="J1026" s="3">
        <f>IF(I1026="TAK",G1026*D1026,0)</f>
        <v>1246154800</v>
      </c>
      <c r="K1026">
        <f>DAY(A1026)</f>
        <v>23</v>
      </c>
    </row>
    <row r="1027" spans="1:11" x14ac:dyDescent="0.25">
      <c r="A1027" s="1">
        <v>42027</v>
      </c>
      <c r="B1027" t="s">
        <v>177</v>
      </c>
      <c r="C1027" t="s">
        <v>178</v>
      </c>
      <c r="D1027" s="2">
        <v>8.4499999999999993</v>
      </c>
      <c r="E1027">
        <v>34433</v>
      </c>
      <c r="F1027" s="2">
        <v>289570</v>
      </c>
      <c r="G1027">
        <v>7558000</v>
      </c>
      <c r="H1027" s="3">
        <f>IF(E1027=0,D1027,F1027/E1027)</f>
        <v>8.4096651468068426</v>
      </c>
      <c r="I1027" t="str">
        <f>IF(G1027&gt;0,"TAK","NIE")</f>
        <v>TAK</v>
      </c>
      <c r="J1027" s="3">
        <f>IF(I1027="TAK",G1027*D1027,0)</f>
        <v>63865099.999999993</v>
      </c>
      <c r="K1027">
        <f>DAY(A1027)</f>
        <v>23</v>
      </c>
    </row>
    <row r="1028" spans="1:11" x14ac:dyDescent="0.25">
      <c r="A1028" s="1">
        <v>42027</v>
      </c>
      <c r="B1028" t="s">
        <v>179</v>
      </c>
      <c r="C1028" t="s">
        <v>180</v>
      </c>
      <c r="D1028" s="2">
        <v>8.2899999999999991</v>
      </c>
      <c r="E1028">
        <v>4531</v>
      </c>
      <c r="F1028" s="2">
        <v>38010</v>
      </c>
      <c r="G1028">
        <v>3648000</v>
      </c>
      <c r="H1028" s="3">
        <f>IF(E1028=0,D1028,F1028/E1028)</f>
        <v>8.3888766276760105</v>
      </c>
      <c r="I1028" t="str">
        <f>IF(G1028&gt;0,"TAK","NIE")</f>
        <v>TAK</v>
      </c>
      <c r="J1028" s="3">
        <f>IF(I1028="TAK",G1028*D1028,0)</f>
        <v>30241919.999999996</v>
      </c>
      <c r="K1028">
        <f>DAY(A1028)</f>
        <v>23</v>
      </c>
    </row>
    <row r="1029" spans="1:11" x14ac:dyDescent="0.25">
      <c r="A1029" s="1">
        <v>42027</v>
      </c>
      <c r="B1029" t="s">
        <v>181</v>
      </c>
      <c r="C1029" t="s">
        <v>182</v>
      </c>
      <c r="D1029" s="2">
        <v>0.64</v>
      </c>
      <c r="E1029">
        <v>90233</v>
      </c>
      <c r="F1029" s="2">
        <v>58280</v>
      </c>
      <c r="G1029">
        <v>11252000</v>
      </c>
      <c r="H1029" s="3">
        <f>IF(E1029=0,D1029,F1029/E1029)</f>
        <v>0.64588343510688995</v>
      </c>
      <c r="I1029" t="str">
        <f>IF(G1029&gt;0,"TAK","NIE")</f>
        <v>TAK</v>
      </c>
      <c r="J1029" s="3">
        <f>IF(I1029="TAK",G1029*D1029,0)</f>
        <v>7201280</v>
      </c>
      <c r="K1029">
        <f>DAY(A1029)</f>
        <v>23</v>
      </c>
    </row>
    <row r="1030" spans="1:11" x14ac:dyDescent="0.25">
      <c r="A1030" s="1">
        <v>42027</v>
      </c>
      <c r="B1030" t="s">
        <v>183</v>
      </c>
      <c r="C1030" t="s">
        <v>184</v>
      </c>
      <c r="D1030" s="2">
        <v>1.33</v>
      </c>
      <c r="E1030">
        <v>2756</v>
      </c>
      <c r="F1030" s="2">
        <v>3690</v>
      </c>
      <c r="G1030">
        <v>22530000</v>
      </c>
      <c r="H1030" s="3">
        <f>IF(E1030=0,D1030,F1030/E1030)</f>
        <v>1.3388969521044993</v>
      </c>
      <c r="I1030" t="str">
        <f>IF(G1030&gt;0,"TAK","NIE")</f>
        <v>TAK</v>
      </c>
      <c r="J1030" s="3">
        <f>IF(I1030="TAK",G1030*D1030,0)</f>
        <v>29964900</v>
      </c>
      <c r="K1030">
        <f>DAY(A1030)</f>
        <v>23</v>
      </c>
    </row>
    <row r="1031" spans="1:11" x14ac:dyDescent="0.25">
      <c r="A1031" s="1">
        <v>42027</v>
      </c>
      <c r="B1031" t="s">
        <v>185</v>
      </c>
      <c r="C1031" t="s">
        <v>186</v>
      </c>
      <c r="D1031" s="2">
        <v>3.55</v>
      </c>
      <c r="E1031">
        <v>5867</v>
      </c>
      <c r="F1031" s="2">
        <v>20900</v>
      </c>
      <c r="G1031">
        <v>48753000</v>
      </c>
      <c r="H1031" s="3">
        <f>IF(E1031=0,D1031,F1031/E1031)</f>
        <v>3.5622975967274586</v>
      </c>
      <c r="I1031" t="str">
        <f>IF(G1031&gt;0,"TAK","NIE")</f>
        <v>TAK</v>
      </c>
      <c r="J1031" s="3">
        <f>IF(I1031="TAK",G1031*D1031,0)</f>
        <v>173073150</v>
      </c>
      <c r="K1031">
        <f>DAY(A1031)</f>
        <v>23</v>
      </c>
    </row>
    <row r="1032" spans="1:11" x14ac:dyDescent="0.25">
      <c r="A1032" s="1">
        <v>42027</v>
      </c>
      <c r="B1032" t="s">
        <v>187</v>
      </c>
      <c r="C1032" t="s">
        <v>188</v>
      </c>
      <c r="D1032" s="2">
        <v>110</v>
      </c>
      <c r="E1032">
        <v>525</v>
      </c>
      <c r="F1032" s="2">
        <v>57030</v>
      </c>
      <c r="G1032">
        <v>4610000</v>
      </c>
      <c r="H1032" s="3">
        <f>IF(E1032=0,D1032,F1032/E1032)</f>
        <v>108.62857142857143</v>
      </c>
      <c r="I1032" t="str">
        <f>IF(G1032&gt;0,"TAK","NIE")</f>
        <v>TAK</v>
      </c>
      <c r="J1032" s="3">
        <f>IF(I1032="TAK",G1032*D1032,0)</f>
        <v>507100000</v>
      </c>
      <c r="K1032">
        <f>DAY(A1032)</f>
        <v>23</v>
      </c>
    </row>
    <row r="1033" spans="1:11" x14ac:dyDescent="0.25">
      <c r="A1033" s="1">
        <v>42027</v>
      </c>
      <c r="B1033" t="s">
        <v>189</v>
      </c>
      <c r="C1033" t="s">
        <v>190</v>
      </c>
      <c r="D1033" s="2">
        <v>55.75</v>
      </c>
      <c r="E1033">
        <v>3716</v>
      </c>
      <c r="F1033" s="2">
        <v>204710</v>
      </c>
      <c r="G1033">
        <v>4122000</v>
      </c>
      <c r="H1033" s="3">
        <f>IF(E1033=0,D1033,F1033/E1033)</f>
        <v>55.088805166846072</v>
      </c>
      <c r="I1033" t="str">
        <f>IF(G1033&gt;0,"TAK","NIE")</f>
        <v>TAK</v>
      </c>
      <c r="J1033" s="3">
        <f>IF(I1033="TAK",G1033*D1033,0)</f>
        <v>229801500</v>
      </c>
      <c r="K1033">
        <f>DAY(A1033)</f>
        <v>23</v>
      </c>
    </row>
    <row r="1034" spans="1:11" x14ac:dyDescent="0.25">
      <c r="A1034" s="1">
        <v>42027</v>
      </c>
      <c r="B1034" t="s">
        <v>191</v>
      </c>
      <c r="C1034" t="s">
        <v>192</v>
      </c>
      <c r="D1034" s="2">
        <v>21.35</v>
      </c>
      <c r="E1034">
        <v>598</v>
      </c>
      <c r="F1034" s="2">
        <v>12530</v>
      </c>
      <c r="G1034">
        <v>1091000</v>
      </c>
      <c r="H1034" s="3">
        <f>IF(E1034=0,D1034,F1034/E1034)</f>
        <v>20.953177257525084</v>
      </c>
      <c r="I1034" t="str">
        <f>IF(G1034&gt;0,"TAK","NIE")</f>
        <v>TAK</v>
      </c>
      <c r="J1034" s="3">
        <f>IF(I1034="TAK",G1034*D1034,0)</f>
        <v>23292850</v>
      </c>
      <c r="K1034">
        <f>DAY(A1034)</f>
        <v>23</v>
      </c>
    </row>
    <row r="1035" spans="1:11" x14ac:dyDescent="0.25">
      <c r="A1035" s="1">
        <v>42027</v>
      </c>
      <c r="B1035" t="s">
        <v>193</v>
      </c>
      <c r="C1035" t="s">
        <v>194</v>
      </c>
      <c r="D1035" s="2">
        <v>3.33</v>
      </c>
      <c r="E1035">
        <v>225988</v>
      </c>
      <c r="F1035" s="2">
        <v>777710</v>
      </c>
      <c r="G1035">
        <v>20455000</v>
      </c>
      <c r="H1035" s="3">
        <f>IF(E1035=0,D1035,F1035/E1035)</f>
        <v>3.4413774182699965</v>
      </c>
      <c r="I1035" t="str">
        <f>IF(G1035&gt;0,"TAK","NIE")</f>
        <v>TAK</v>
      </c>
      <c r="J1035" s="3">
        <f>IF(I1035="TAK",G1035*D1035,0)</f>
        <v>68115150</v>
      </c>
      <c r="K1035">
        <f>DAY(A1035)</f>
        <v>23</v>
      </c>
    </row>
    <row r="1036" spans="1:11" x14ac:dyDescent="0.25">
      <c r="A1036" s="1">
        <v>42027</v>
      </c>
      <c r="B1036" t="s">
        <v>195</v>
      </c>
      <c r="C1036" t="s">
        <v>196</v>
      </c>
      <c r="D1036" s="2">
        <v>4.1500000000000004</v>
      </c>
      <c r="E1036">
        <v>840</v>
      </c>
      <c r="F1036" s="2">
        <v>3420</v>
      </c>
      <c r="G1036">
        <v>26984000</v>
      </c>
      <c r="H1036" s="3">
        <f>IF(E1036=0,D1036,F1036/E1036)</f>
        <v>4.0714285714285712</v>
      </c>
      <c r="I1036" t="str">
        <f>IF(G1036&gt;0,"TAK","NIE")</f>
        <v>TAK</v>
      </c>
      <c r="J1036" s="3">
        <f>IF(I1036="TAK",G1036*D1036,0)</f>
        <v>111983600.00000001</v>
      </c>
      <c r="K1036">
        <f>DAY(A1036)</f>
        <v>23</v>
      </c>
    </row>
    <row r="1037" spans="1:11" x14ac:dyDescent="0.25">
      <c r="A1037" s="1">
        <v>42027</v>
      </c>
      <c r="B1037" t="s">
        <v>197</v>
      </c>
      <c r="C1037" t="s">
        <v>198</v>
      </c>
      <c r="D1037" s="2">
        <v>4.4000000000000004</v>
      </c>
      <c r="E1037">
        <v>587</v>
      </c>
      <c r="F1037" s="2">
        <v>2580</v>
      </c>
      <c r="G1037">
        <v>0</v>
      </c>
      <c r="H1037" s="3">
        <f>IF(E1037=0,D1037,F1037/E1037)</f>
        <v>4.3952299829642252</v>
      </c>
      <c r="I1037" t="str">
        <f>IF(G1037&gt;0,"TAK","NIE")</f>
        <v>NIE</v>
      </c>
      <c r="J1037" s="3">
        <f>IF(I1037="TAK",G1037*D1037,0)</f>
        <v>0</v>
      </c>
      <c r="K1037">
        <f>DAY(A1037)</f>
        <v>23</v>
      </c>
    </row>
    <row r="1038" spans="1:11" x14ac:dyDescent="0.25">
      <c r="A1038" s="1">
        <v>42027</v>
      </c>
      <c r="B1038" t="s">
        <v>199</v>
      </c>
      <c r="C1038" t="s">
        <v>200</v>
      </c>
      <c r="D1038" s="2">
        <v>22.9</v>
      </c>
      <c r="E1038">
        <v>414489</v>
      </c>
      <c r="F1038" s="2">
        <v>9427410</v>
      </c>
      <c r="G1038">
        <v>214367000</v>
      </c>
      <c r="H1038" s="3">
        <f>IF(E1038=0,D1038,F1038/E1038)</f>
        <v>22.744656673639106</v>
      </c>
      <c r="I1038" t="str">
        <f>IF(G1038&gt;0,"TAK","NIE")</f>
        <v>TAK</v>
      </c>
      <c r="J1038" s="3">
        <f>IF(I1038="TAK",G1038*D1038,0)</f>
        <v>4909004300</v>
      </c>
      <c r="K1038">
        <f>DAY(A1038)</f>
        <v>23</v>
      </c>
    </row>
    <row r="1039" spans="1:11" x14ac:dyDescent="0.25">
      <c r="A1039" s="1">
        <v>42027</v>
      </c>
      <c r="B1039" t="s">
        <v>201</v>
      </c>
      <c r="C1039" t="s">
        <v>202</v>
      </c>
      <c r="D1039" s="2">
        <v>2.59</v>
      </c>
      <c r="E1039">
        <v>163690</v>
      </c>
      <c r="F1039" s="2">
        <v>421870</v>
      </c>
      <c r="G1039">
        <v>0</v>
      </c>
      <c r="H1039" s="3">
        <f>IF(E1039=0,D1039,F1039/E1039)</f>
        <v>2.577249679271794</v>
      </c>
      <c r="I1039" t="str">
        <f>IF(G1039&gt;0,"TAK","NIE")</f>
        <v>NIE</v>
      </c>
      <c r="J1039" s="3">
        <f>IF(I1039="TAK",G1039*D1039,0)</f>
        <v>0</v>
      </c>
      <c r="K1039">
        <f>DAY(A1039)</f>
        <v>23</v>
      </c>
    </row>
    <row r="1040" spans="1:11" x14ac:dyDescent="0.25">
      <c r="A1040" s="1">
        <v>42027</v>
      </c>
      <c r="B1040" t="s">
        <v>203</v>
      </c>
      <c r="C1040" t="s">
        <v>204</v>
      </c>
      <c r="D1040" s="2">
        <v>90.9</v>
      </c>
      <c r="E1040">
        <v>188</v>
      </c>
      <c r="F1040" s="2">
        <v>16960</v>
      </c>
      <c r="G1040">
        <v>2567000</v>
      </c>
      <c r="H1040" s="3">
        <f>IF(E1040=0,D1040,F1040/E1040)</f>
        <v>90.212765957446805</v>
      </c>
      <c r="I1040" t="str">
        <f>IF(G1040&gt;0,"TAK","NIE")</f>
        <v>TAK</v>
      </c>
      <c r="J1040" s="3">
        <f>IF(I1040="TAK",G1040*D1040,0)</f>
        <v>233340300</v>
      </c>
      <c r="K1040">
        <f>DAY(A1040)</f>
        <v>23</v>
      </c>
    </row>
    <row r="1041" spans="1:11" x14ac:dyDescent="0.25">
      <c r="A1041" s="1">
        <v>42027</v>
      </c>
      <c r="B1041" t="s">
        <v>205</v>
      </c>
      <c r="C1041" t="s">
        <v>206</v>
      </c>
      <c r="D1041" s="2">
        <v>6.11</v>
      </c>
      <c r="E1041">
        <v>6147</v>
      </c>
      <c r="F1041" s="2">
        <v>38110</v>
      </c>
      <c r="G1041">
        <v>8556000</v>
      </c>
      <c r="H1041" s="3">
        <f>IF(E1041=0,D1041,F1041/E1041)</f>
        <v>6.1997722466243692</v>
      </c>
      <c r="I1041" t="str">
        <f>IF(G1041&gt;0,"TAK","NIE")</f>
        <v>TAK</v>
      </c>
      <c r="J1041" s="3">
        <f>IF(I1041="TAK",G1041*D1041,0)</f>
        <v>52277160</v>
      </c>
      <c r="K1041">
        <f>DAY(A1041)</f>
        <v>23</v>
      </c>
    </row>
    <row r="1042" spans="1:11" x14ac:dyDescent="0.25">
      <c r="A1042" s="1">
        <v>42027</v>
      </c>
      <c r="B1042" t="s">
        <v>207</v>
      </c>
      <c r="C1042" t="s">
        <v>208</v>
      </c>
      <c r="D1042" s="2">
        <v>5.0599999999999996</v>
      </c>
      <c r="E1042">
        <v>0</v>
      </c>
      <c r="F1042" s="2">
        <v>0</v>
      </c>
      <c r="G1042">
        <v>2659000</v>
      </c>
      <c r="H1042" s="3">
        <f>IF(E1042=0,D1042,F1042/E1042)</f>
        <v>5.0599999999999996</v>
      </c>
      <c r="I1042" t="str">
        <f>IF(G1042&gt;0,"TAK","NIE")</f>
        <v>TAK</v>
      </c>
      <c r="J1042" s="3">
        <f>IF(I1042="TAK",G1042*D1042,0)</f>
        <v>13454539.999999998</v>
      </c>
      <c r="K1042">
        <f>DAY(A1042)</f>
        <v>23</v>
      </c>
    </row>
    <row r="1043" spans="1:11" x14ac:dyDescent="0.25">
      <c r="A1043" s="1">
        <v>42027</v>
      </c>
      <c r="B1043" t="s">
        <v>209</v>
      </c>
      <c r="C1043" t="s">
        <v>210</v>
      </c>
      <c r="D1043" s="2">
        <v>6.28</v>
      </c>
      <c r="E1043">
        <v>210</v>
      </c>
      <c r="F1043" s="2">
        <v>1320</v>
      </c>
      <c r="G1043">
        <v>0</v>
      </c>
      <c r="H1043" s="3">
        <f>IF(E1043=0,D1043,F1043/E1043)</f>
        <v>6.2857142857142856</v>
      </c>
      <c r="I1043" t="str">
        <f>IF(G1043&gt;0,"TAK","NIE")</f>
        <v>NIE</v>
      </c>
      <c r="J1043" s="3">
        <f>IF(I1043="TAK",G1043*D1043,0)</f>
        <v>0</v>
      </c>
      <c r="K1043">
        <f>DAY(A1043)</f>
        <v>23</v>
      </c>
    </row>
    <row r="1044" spans="1:11" x14ac:dyDescent="0.25">
      <c r="A1044" s="1">
        <v>42027</v>
      </c>
      <c r="B1044" t="s">
        <v>211</v>
      </c>
      <c r="C1044" t="s">
        <v>212</v>
      </c>
      <c r="D1044" s="2">
        <v>0.7</v>
      </c>
      <c r="E1044">
        <v>12862</v>
      </c>
      <c r="F1044" s="2">
        <v>9010</v>
      </c>
      <c r="G1044">
        <v>8257000</v>
      </c>
      <c r="H1044" s="3">
        <f>IF(E1044=0,D1044,F1044/E1044)</f>
        <v>0.70051313948064065</v>
      </c>
      <c r="I1044" t="str">
        <f>IF(G1044&gt;0,"TAK","NIE")</f>
        <v>TAK</v>
      </c>
      <c r="J1044" s="3">
        <f>IF(I1044="TAK",G1044*D1044,0)</f>
        <v>5779900</v>
      </c>
      <c r="K1044">
        <f>DAY(A1044)</f>
        <v>23</v>
      </c>
    </row>
    <row r="1045" spans="1:11" x14ac:dyDescent="0.25">
      <c r="A1045" s="1">
        <v>42027</v>
      </c>
      <c r="B1045" t="s">
        <v>213</v>
      </c>
      <c r="C1045" t="s">
        <v>214</v>
      </c>
      <c r="D1045" s="2">
        <v>46.7</v>
      </c>
      <c r="E1045">
        <v>235</v>
      </c>
      <c r="F1045" s="2">
        <v>11060</v>
      </c>
      <c r="G1045">
        <v>7229000</v>
      </c>
      <c r="H1045" s="3">
        <f>IF(E1045=0,D1045,F1045/E1045)</f>
        <v>47.063829787234042</v>
      </c>
      <c r="I1045" t="str">
        <f>IF(G1045&gt;0,"TAK","NIE")</f>
        <v>TAK</v>
      </c>
      <c r="J1045" s="3">
        <f>IF(I1045="TAK",G1045*D1045,0)</f>
        <v>337594300</v>
      </c>
      <c r="K1045">
        <f>DAY(A1045)</f>
        <v>23</v>
      </c>
    </row>
    <row r="1046" spans="1:11" x14ac:dyDescent="0.25">
      <c r="A1046" s="1">
        <v>42027</v>
      </c>
      <c r="B1046" t="s">
        <v>215</v>
      </c>
      <c r="C1046" t="s">
        <v>216</v>
      </c>
      <c r="D1046" s="2">
        <v>2.82</v>
      </c>
      <c r="E1046">
        <v>346</v>
      </c>
      <c r="F1046" s="2">
        <v>990</v>
      </c>
      <c r="G1046">
        <v>0</v>
      </c>
      <c r="H1046" s="3">
        <f>IF(E1046=0,D1046,F1046/E1046)</f>
        <v>2.8612716763005781</v>
      </c>
      <c r="I1046" t="str">
        <f>IF(G1046&gt;0,"TAK","NIE")</f>
        <v>NIE</v>
      </c>
      <c r="J1046" s="3">
        <f>IF(I1046="TAK",G1046*D1046,0)</f>
        <v>0</v>
      </c>
      <c r="K1046">
        <f>DAY(A1046)</f>
        <v>23</v>
      </c>
    </row>
    <row r="1047" spans="1:11" x14ac:dyDescent="0.25">
      <c r="A1047" s="1">
        <v>42027</v>
      </c>
      <c r="B1047" t="s">
        <v>217</v>
      </c>
      <c r="C1047" t="s">
        <v>218</v>
      </c>
      <c r="D1047" s="2">
        <v>0.21</v>
      </c>
      <c r="E1047">
        <v>0</v>
      </c>
      <c r="F1047" s="2">
        <v>0</v>
      </c>
      <c r="G1047">
        <v>0</v>
      </c>
      <c r="H1047" s="3">
        <f>IF(E1047=0,D1047,F1047/E1047)</f>
        <v>0.21</v>
      </c>
      <c r="I1047" t="str">
        <f>IF(G1047&gt;0,"TAK","NIE")</f>
        <v>NIE</v>
      </c>
      <c r="J1047" s="3">
        <f>IF(I1047="TAK",G1047*D1047,0)</f>
        <v>0</v>
      </c>
      <c r="K1047">
        <f>DAY(A1047)</f>
        <v>23</v>
      </c>
    </row>
    <row r="1048" spans="1:11" x14ac:dyDescent="0.25">
      <c r="A1048" s="1">
        <v>42027</v>
      </c>
      <c r="B1048" t="s">
        <v>219</v>
      </c>
      <c r="C1048" t="s">
        <v>220</v>
      </c>
      <c r="D1048" s="2">
        <v>1.72</v>
      </c>
      <c r="E1048">
        <v>790</v>
      </c>
      <c r="F1048" s="2">
        <v>1360</v>
      </c>
      <c r="G1048">
        <v>0</v>
      </c>
      <c r="H1048" s="3">
        <f>IF(E1048=0,D1048,F1048/E1048)</f>
        <v>1.7215189873417722</v>
      </c>
      <c r="I1048" t="str">
        <f>IF(G1048&gt;0,"TAK","NIE")</f>
        <v>NIE</v>
      </c>
      <c r="J1048" s="3">
        <f>IF(I1048="TAK",G1048*D1048,0)</f>
        <v>0</v>
      </c>
      <c r="K1048">
        <f>DAY(A1048)</f>
        <v>23</v>
      </c>
    </row>
    <row r="1049" spans="1:11" x14ac:dyDescent="0.25">
      <c r="A1049" s="1">
        <v>42027</v>
      </c>
      <c r="B1049" t="s">
        <v>221</v>
      </c>
      <c r="C1049" t="s">
        <v>222</v>
      </c>
      <c r="D1049" s="2">
        <v>3.3</v>
      </c>
      <c r="E1049">
        <v>10</v>
      </c>
      <c r="F1049" s="2">
        <v>30</v>
      </c>
      <c r="G1049">
        <v>3196000</v>
      </c>
      <c r="H1049" s="3">
        <f>IF(E1049=0,D1049,F1049/E1049)</f>
        <v>3</v>
      </c>
      <c r="I1049" t="str">
        <f>IF(G1049&gt;0,"TAK","NIE")</f>
        <v>TAK</v>
      </c>
      <c r="J1049" s="3">
        <f>IF(I1049="TAK",G1049*D1049,0)</f>
        <v>10546800</v>
      </c>
      <c r="K1049">
        <f>DAY(A1049)</f>
        <v>23</v>
      </c>
    </row>
    <row r="1050" spans="1:11" x14ac:dyDescent="0.25">
      <c r="A1050" s="1">
        <v>42027</v>
      </c>
      <c r="B1050" t="s">
        <v>223</v>
      </c>
      <c r="C1050" t="s">
        <v>224</v>
      </c>
      <c r="D1050" s="2">
        <v>0.3</v>
      </c>
      <c r="E1050">
        <v>3760</v>
      </c>
      <c r="F1050" s="2">
        <v>1130</v>
      </c>
      <c r="G1050">
        <v>13003000</v>
      </c>
      <c r="H1050" s="3">
        <f>IF(E1050=0,D1050,F1050/E1050)</f>
        <v>0.30053191489361702</v>
      </c>
      <c r="I1050" t="str">
        <f>IF(G1050&gt;0,"TAK","NIE")</f>
        <v>TAK</v>
      </c>
      <c r="J1050" s="3">
        <f>IF(I1050="TAK",G1050*D1050,0)</f>
        <v>3900900</v>
      </c>
      <c r="K1050">
        <f>DAY(A1050)</f>
        <v>23</v>
      </c>
    </row>
    <row r="1051" spans="1:11" x14ac:dyDescent="0.25">
      <c r="A1051" s="1">
        <v>42027</v>
      </c>
      <c r="B1051" t="s">
        <v>225</v>
      </c>
      <c r="C1051" t="s">
        <v>226</v>
      </c>
      <c r="D1051" s="2">
        <v>3.85</v>
      </c>
      <c r="E1051">
        <v>24</v>
      </c>
      <c r="F1051" s="2">
        <v>90</v>
      </c>
      <c r="G1051">
        <v>0</v>
      </c>
      <c r="H1051" s="3">
        <f>IF(E1051=0,D1051,F1051/E1051)</f>
        <v>3.75</v>
      </c>
      <c r="I1051" t="str">
        <f>IF(G1051&gt;0,"TAK","NIE")</f>
        <v>NIE</v>
      </c>
      <c r="J1051" s="3">
        <f>IF(I1051="TAK",G1051*D1051,0)</f>
        <v>0</v>
      </c>
      <c r="K1051">
        <f>DAY(A1051)</f>
        <v>23</v>
      </c>
    </row>
    <row r="1052" spans="1:11" x14ac:dyDescent="0.25">
      <c r="A1052" s="1">
        <v>42027</v>
      </c>
      <c r="B1052" t="s">
        <v>227</v>
      </c>
      <c r="C1052" t="s">
        <v>228</v>
      </c>
      <c r="D1052" s="2">
        <v>7.18</v>
      </c>
      <c r="E1052">
        <v>3065</v>
      </c>
      <c r="F1052" s="2">
        <v>22050</v>
      </c>
      <c r="G1052">
        <v>17743000</v>
      </c>
      <c r="H1052" s="3">
        <f>IF(E1052=0,D1052,F1052/E1052)</f>
        <v>7.1941272430668839</v>
      </c>
      <c r="I1052" t="str">
        <f>IF(G1052&gt;0,"TAK","NIE")</f>
        <v>TAK</v>
      </c>
      <c r="J1052" s="3">
        <f>IF(I1052="TAK",G1052*D1052,0)</f>
        <v>127394740</v>
      </c>
      <c r="K1052">
        <f>DAY(A1052)</f>
        <v>23</v>
      </c>
    </row>
    <row r="1053" spans="1:11" x14ac:dyDescent="0.25">
      <c r="A1053" s="1">
        <v>42027</v>
      </c>
      <c r="B1053" t="s">
        <v>229</v>
      </c>
      <c r="C1053" t="s">
        <v>230</v>
      </c>
      <c r="D1053" s="2">
        <v>1.95</v>
      </c>
      <c r="E1053">
        <v>74364</v>
      </c>
      <c r="F1053" s="2">
        <v>145640</v>
      </c>
      <c r="G1053">
        <v>45748000</v>
      </c>
      <c r="H1053" s="3">
        <f>IF(E1053=0,D1053,F1053/E1053)</f>
        <v>1.9584745306868916</v>
      </c>
      <c r="I1053" t="str">
        <f>IF(G1053&gt;0,"TAK","NIE")</f>
        <v>TAK</v>
      </c>
      <c r="J1053" s="3">
        <f>IF(I1053="TAK",G1053*D1053,0)</f>
        <v>89208600</v>
      </c>
      <c r="K1053">
        <f>DAY(A1053)</f>
        <v>23</v>
      </c>
    </row>
    <row r="1054" spans="1:11" x14ac:dyDescent="0.25">
      <c r="A1054" s="1">
        <v>42027</v>
      </c>
      <c r="B1054" t="s">
        <v>231</v>
      </c>
      <c r="C1054" t="s">
        <v>232</v>
      </c>
      <c r="D1054" s="2">
        <v>1.66</v>
      </c>
      <c r="E1054">
        <v>7</v>
      </c>
      <c r="F1054" s="2">
        <v>10</v>
      </c>
      <c r="G1054">
        <v>0</v>
      </c>
      <c r="H1054" s="3">
        <f>IF(E1054=0,D1054,F1054/E1054)</f>
        <v>1.4285714285714286</v>
      </c>
      <c r="I1054" t="str">
        <f>IF(G1054&gt;0,"TAK","NIE")</f>
        <v>NIE</v>
      </c>
      <c r="J1054" s="3">
        <f>IF(I1054="TAK",G1054*D1054,0)</f>
        <v>0</v>
      </c>
      <c r="K1054">
        <f>DAY(A1054)</f>
        <v>23</v>
      </c>
    </row>
    <row r="1055" spans="1:11" x14ac:dyDescent="0.25">
      <c r="A1055" s="1">
        <v>42027</v>
      </c>
      <c r="B1055" t="s">
        <v>233</v>
      </c>
      <c r="C1055" t="s">
        <v>234</v>
      </c>
      <c r="D1055" s="2">
        <v>6.64</v>
      </c>
      <c r="E1055">
        <v>174444</v>
      </c>
      <c r="F1055" s="2">
        <v>1141530</v>
      </c>
      <c r="G1055">
        <v>223328000</v>
      </c>
      <c r="H1055" s="3">
        <f>IF(E1055=0,D1055,F1055/E1055)</f>
        <v>6.5438192199215797</v>
      </c>
      <c r="I1055" t="str">
        <f>IF(G1055&gt;0,"TAK","NIE")</f>
        <v>TAK</v>
      </c>
      <c r="J1055" s="3">
        <f>IF(I1055="TAK",G1055*D1055,0)</f>
        <v>1482897920</v>
      </c>
      <c r="K1055">
        <f>DAY(A1055)</f>
        <v>23</v>
      </c>
    </row>
    <row r="1056" spans="1:11" x14ac:dyDescent="0.25">
      <c r="A1056" s="1">
        <v>42027</v>
      </c>
      <c r="B1056" t="s">
        <v>235</v>
      </c>
      <c r="C1056" t="s">
        <v>236</v>
      </c>
      <c r="D1056" s="2">
        <v>2.2200000000000002</v>
      </c>
      <c r="E1056">
        <v>23</v>
      </c>
      <c r="F1056" s="2">
        <v>50</v>
      </c>
      <c r="G1056">
        <v>2588000</v>
      </c>
      <c r="H1056" s="3">
        <f>IF(E1056=0,D1056,F1056/E1056)</f>
        <v>2.1739130434782608</v>
      </c>
      <c r="I1056" t="str">
        <f>IF(G1056&gt;0,"TAK","NIE")</f>
        <v>TAK</v>
      </c>
      <c r="J1056" s="3">
        <f>IF(I1056="TAK",G1056*D1056,0)</f>
        <v>5745360.0000000009</v>
      </c>
      <c r="K1056">
        <f>DAY(A1056)</f>
        <v>23</v>
      </c>
    </row>
    <row r="1057" spans="1:11" x14ac:dyDescent="0.25">
      <c r="A1057" s="1">
        <v>42027</v>
      </c>
      <c r="B1057" t="s">
        <v>237</v>
      </c>
      <c r="C1057" t="s">
        <v>238</v>
      </c>
      <c r="D1057" s="2">
        <v>15.05</v>
      </c>
      <c r="E1057">
        <v>322</v>
      </c>
      <c r="F1057" s="2">
        <v>4830</v>
      </c>
      <c r="G1057">
        <v>1039000</v>
      </c>
      <c r="H1057" s="3">
        <f>IF(E1057=0,D1057,F1057/E1057)</f>
        <v>15</v>
      </c>
      <c r="I1057" t="str">
        <f>IF(G1057&gt;0,"TAK","NIE")</f>
        <v>TAK</v>
      </c>
      <c r="J1057" s="3">
        <f>IF(I1057="TAK",G1057*D1057,0)</f>
        <v>15636950</v>
      </c>
      <c r="K1057">
        <f>DAY(A1057)</f>
        <v>23</v>
      </c>
    </row>
    <row r="1058" spans="1:11" x14ac:dyDescent="0.25">
      <c r="A1058" s="1">
        <v>42027</v>
      </c>
      <c r="B1058" t="s">
        <v>239</v>
      </c>
      <c r="C1058" t="s">
        <v>240</v>
      </c>
      <c r="D1058" s="2">
        <v>0.17</v>
      </c>
      <c r="E1058">
        <v>14400</v>
      </c>
      <c r="F1058" s="2">
        <v>2450</v>
      </c>
      <c r="G1058">
        <v>0</v>
      </c>
      <c r="H1058" s="3">
        <f>IF(E1058=0,D1058,F1058/E1058)</f>
        <v>0.1701388888888889</v>
      </c>
      <c r="I1058" t="str">
        <f>IF(G1058&gt;0,"TAK","NIE")</f>
        <v>NIE</v>
      </c>
      <c r="J1058" s="3">
        <f>IF(I1058="TAK",G1058*D1058,0)</f>
        <v>0</v>
      </c>
      <c r="K1058">
        <f>DAY(A1058)</f>
        <v>23</v>
      </c>
    </row>
    <row r="1059" spans="1:11" x14ac:dyDescent="0.25">
      <c r="A1059" s="1">
        <v>42027</v>
      </c>
      <c r="B1059" t="s">
        <v>241</v>
      </c>
      <c r="C1059" t="s">
        <v>242</v>
      </c>
      <c r="D1059" s="2">
        <v>0.28000000000000003</v>
      </c>
      <c r="E1059">
        <v>143833</v>
      </c>
      <c r="F1059" s="2">
        <v>42580</v>
      </c>
      <c r="G1059">
        <v>0</v>
      </c>
      <c r="H1059" s="3">
        <f>IF(E1059=0,D1059,F1059/E1059)</f>
        <v>0.29603776602031523</v>
      </c>
      <c r="I1059" t="str">
        <f>IF(G1059&gt;0,"TAK","NIE")</f>
        <v>NIE</v>
      </c>
      <c r="J1059" s="3">
        <f>IF(I1059="TAK",G1059*D1059,0)</f>
        <v>0</v>
      </c>
      <c r="K1059">
        <f>DAY(A1059)</f>
        <v>23</v>
      </c>
    </row>
    <row r="1060" spans="1:11" x14ac:dyDescent="0.25">
      <c r="A1060" s="1">
        <v>42027</v>
      </c>
      <c r="B1060" t="s">
        <v>243</v>
      </c>
      <c r="C1060" t="s">
        <v>244</v>
      </c>
      <c r="D1060" s="2">
        <v>25</v>
      </c>
      <c r="E1060">
        <v>51907</v>
      </c>
      <c r="F1060" s="2">
        <v>1332660</v>
      </c>
      <c r="G1060">
        <v>7837000</v>
      </c>
      <c r="H1060" s="3">
        <f>IF(E1060=0,D1060,F1060/E1060)</f>
        <v>25.673993873658659</v>
      </c>
      <c r="I1060" t="str">
        <f>IF(G1060&gt;0,"TAK","NIE")</f>
        <v>TAK</v>
      </c>
      <c r="J1060" s="3">
        <f>IF(I1060="TAK",G1060*D1060,0)</f>
        <v>195925000</v>
      </c>
      <c r="K1060">
        <f>DAY(A1060)</f>
        <v>23</v>
      </c>
    </row>
    <row r="1061" spans="1:11" x14ac:dyDescent="0.25">
      <c r="A1061" s="1">
        <v>42027</v>
      </c>
      <c r="B1061" t="s">
        <v>245</v>
      </c>
      <c r="C1061" t="s">
        <v>246</v>
      </c>
      <c r="D1061" s="2">
        <v>81.22</v>
      </c>
      <c r="E1061">
        <v>45</v>
      </c>
      <c r="F1061" s="2">
        <v>3660</v>
      </c>
      <c r="G1061">
        <v>4747000</v>
      </c>
      <c r="H1061" s="3">
        <f>IF(E1061=0,D1061,F1061/E1061)</f>
        <v>81.333333333333329</v>
      </c>
      <c r="I1061" t="str">
        <f>IF(G1061&gt;0,"TAK","NIE")</f>
        <v>TAK</v>
      </c>
      <c r="J1061" s="3">
        <f>IF(I1061="TAK",G1061*D1061,0)</f>
        <v>385551340</v>
      </c>
      <c r="K1061">
        <f>DAY(A1061)</f>
        <v>23</v>
      </c>
    </row>
    <row r="1062" spans="1:11" x14ac:dyDescent="0.25">
      <c r="A1062" s="1">
        <v>42027</v>
      </c>
      <c r="B1062" t="s">
        <v>247</v>
      </c>
      <c r="C1062" t="s">
        <v>248</v>
      </c>
      <c r="D1062" s="2">
        <v>10.65</v>
      </c>
      <c r="E1062">
        <v>3618</v>
      </c>
      <c r="F1062" s="2">
        <v>37800</v>
      </c>
      <c r="G1062">
        <v>7051000</v>
      </c>
      <c r="H1062" s="3">
        <f>IF(E1062=0,D1062,F1062/E1062)</f>
        <v>10.447761194029852</v>
      </c>
      <c r="I1062" t="str">
        <f>IF(G1062&gt;0,"TAK","NIE")</f>
        <v>TAK</v>
      </c>
      <c r="J1062" s="3">
        <f>IF(I1062="TAK",G1062*D1062,0)</f>
        <v>75093150</v>
      </c>
      <c r="K1062">
        <f>DAY(A1062)</f>
        <v>23</v>
      </c>
    </row>
    <row r="1063" spans="1:11" x14ac:dyDescent="0.25">
      <c r="A1063" s="1">
        <v>42027</v>
      </c>
      <c r="B1063" t="s">
        <v>249</v>
      </c>
      <c r="C1063" t="s">
        <v>250</v>
      </c>
      <c r="D1063" s="2">
        <v>3.43</v>
      </c>
      <c r="E1063">
        <v>38584</v>
      </c>
      <c r="F1063" s="2">
        <v>132020</v>
      </c>
      <c r="G1063">
        <v>110913000</v>
      </c>
      <c r="H1063" s="3">
        <f>IF(E1063=0,D1063,F1063/E1063)</f>
        <v>3.4216255442670538</v>
      </c>
      <c r="I1063" t="str">
        <f>IF(G1063&gt;0,"TAK","NIE")</f>
        <v>TAK</v>
      </c>
      <c r="J1063" s="3">
        <f>IF(I1063="TAK",G1063*D1063,0)</f>
        <v>380431590</v>
      </c>
      <c r="K1063">
        <f>DAY(A1063)</f>
        <v>23</v>
      </c>
    </row>
    <row r="1064" spans="1:11" x14ac:dyDescent="0.25">
      <c r="A1064" s="1">
        <v>42027</v>
      </c>
      <c r="B1064" t="s">
        <v>251</v>
      </c>
      <c r="C1064" t="s">
        <v>252</v>
      </c>
      <c r="D1064" s="2">
        <v>1.44</v>
      </c>
      <c r="E1064">
        <v>9311</v>
      </c>
      <c r="F1064" s="2">
        <v>13220</v>
      </c>
      <c r="G1064">
        <v>3333000</v>
      </c>
      <c r="H1064" s="3">
        <f>IF(E1064=0,D1064,F1064/E1064)</f>
        <v>1.4198260122435828</v>
      </c>
      <c r="I1064" t="str">
        <f>IF(G1064&gt;0,"TAK","NIE")</f>
        <v>TAK</v>
      </c>
      <c r="J1064" s="3">
        <f>IF(I1064="TAK",G1064*D1064,0)</f>
        <v>4799520</v>
      </c>
      <c r="K1064">
        <f>DAY(A1064)</f>
        <v>23</v>
      </c>
    </row>
    <row r="1065" spans="1:11" x14ac:dyDescent="0.25">
      <c r="A1065" s="1">
        <v>42027</v>
      </c>
      <c r="B1065" t="s">
        <v>253</v>
      </c>
      <c r="C1065" t="s">
        <v>254</v>
      </c>
      <c r="D1065" s="2">
        <v>15.6</v>
      </c>
      <c r="E1065">
        <v>2842</v>
      </c>
      <c r="F1065" s="2">
        <v>43690</v>
      </c>
      <c r="G1065">
        <v>2716000</v>
      </c>
      <c r="H1065" s="3">
        <f>IF(E1065=0,D1065,F1065/E1065)</f>
        <v>15.372976776917664</v>
      </c>
      <c r="I1065" t="str">
        <f>IF(G1065&gt;0,"TAK","NIE")</f>
        <v>TAK</v>
      </c>
      <c r="J1065" s="3">
        <f>IF(I1065="TAK",G1065*D1065,0)</f>
        <v>42369600</v>
      </c>
      <c r="K1065">
        <f>DAY(A1065)</f>
        <v>23</v>
      </c>
    </row>
    <row r="1066" spans="1:11" x14ac:dyDescent="0.25">
      <c r="A1066" s="1">
        <v>42027</v>
      </c>
      <c r="B1066" t="s">
        <v>255</v>
      </c>
      <c r="C1066" t="s">
        <v>256</v>
      </c>
      <c r="D1066" s="2">
        <v>13.33</v>
      </c>
      <c r="E1066">
        <v>2070</v>
      </c>
      <c r="F1066" s="2">
        <v>27070</v>
      </c>
      <c r="G1066">
        <v>3579000</v>
      </c>
      <c r="H1066" s="3">
        <f>IF(E1066=0,D1066,F1066/E1066)</f>
        <v>13.077294685990339</v>
      </c>
      <c r="I1066" t="str">
        <f>IF(G1066&gt;0,"TAK","NIE")</f>
        <v>TAK</v>
      </c>
      <c r="J1066" s="3">
        <f>IF(I1066="TAK",G1066*D1066,0)</f>
        <v>47708070</v>
      </c>
      <c r="K1066">
        <f>DAY(A1066)</f>
        <v>23</v>
      </c>
    </row>
    <row r="1067" spans="1:11" x14ac:dyDescent="0.25">
      <c r="A1067" s="1">
        <v>42027</v>
      </c>
      <c r="B1067" t="s">
        <v>257</v>
      </c>
      <c r="C1067" t="s">
        <v>258</v>
      </c>
      <c r="D1067" s="2">
        <v>50.51</v>
      </c>
      <c r="E1067">
        <v>3769</v>
      </c>
      <c r="F1067" s="2">
        <v>192290</v>
      </c>
      <c r="G1067">
        <v>13044000</v>
      </c>
      <c r="H1067" s="3">
        <f>IF(E1067=0,D1067,F1067/E1067)</f>
        <v>51.018837888033964</v>
      </c>
      <c r="I1067" t="str">
        <f>IF(G1067&gt;0,"TAK","NIE")</f>
        <v>TAK</v>
      </c>
      <c r="J1067" s="3">
        <f>IF(I1067="TAK",G1067*D1067,0)</f>
        <v>658852440</v>
      </c>
      <c r="K1067">
        <f>DAY(A1067)</f>
        <v>23</v>
      </c>
    </row>
    <row r="1068" spans="1:11" x14ac:dyDescent="0.25">
      <c r="A1068" s="1">
        <v>42027</v>
      </c>
      <c r="B1068" t="s">
        <v>259</v>
      </c>
      <c r="C1068" t="s">
        <v>260</v>
      </c>
      <c r="D1068" s="2">
        <v>1.03</v>
      </c>
      <c r="E1068">
        <v>4001</v>
      </c>
      <c r="F1068" s="2">
        <v>4120</v>
      </c>
      <c r="G1068">
        <v>11545000</v>
      </c>
      <c r="H1068" s="3">
        <f>IF(E1068=0,D1068,F1068/E1068)</f>
        <v>1.0297425643589102</v>
      </c>
      <c r="I1068" t="str">
        <f>IF(G1068&gt;0,"TAK","NIE")</f>
        <v>TAK</v>
      </c>
      <c r="J1068" s="3">
        <f>IF(I1068="TAK",G1068*D1068,0)</f>
        <v>11891350</v>
      </c>
      <c r="K1068">
        <f>DAY(A1068)</f>
        <v>23</v>
      </c>
    </row>
    <row r="1069" spans="1:11" x14ac:dyDescent="0.25">
      <c r="A1069" s="1">
        <v>42027</v>
      </c>
      <c r="B1069" t="s">
        <v>261</v>
      </c>
      <c r="C1069" t="s">
        <v>262</v>
      </c>
      <c r="D1069" s="2">
        <v>16.96</v>
      </c>
      <c r="E1069">
        <v>394213</v>
      </c>
      <c r="F1069" s="2">
        <v>6645070</v>
      </c>
      <c r="G1069">
        <v>214078000</v>
      </c>
      <c r="H1069" s="3">
        <f>IF(E1069=0,D1069,F1069/E1069)</f>
        <v>16.856547095098335</v>
      </c>
      <c r="I1069" t="str">
        <f>IF(G1069&gt;0,"TAK","NIE")</f>
        <v>TAK</v>
      </c>
      <c r="J1069" s="3">
        <f>IF(I1069="TAK",G1069*D1069,0)</f>
        <v>3630762880</v>
      </c>
      <c r="K1069">
        <f>DAY(A1069)</f>
        <v>23</v>
      </c>
    </row>
    <row r="1070" spans="1:11" x14ac:dyDescent="0.25">
      <c r="A1070" s="1">
        <v>42027</v>
      </c>
      <c r="B1070" t="s">
        <v>263</v>
      </c>
      <c r="C1070" t="s">
        <v>264</v>
      </c>
      <c r="D1070" s="2">
        <v>11.31</v>
      </c>
      <c r="E1070">
        <v>208</v>
      </c>
      <c r="F1070" s="2">
        <v>2360</v>
      </c>
      <c r="G1070">
        <v>7353000</v>
      </c>
      <c r="H1070" s="3">
        <f>IF(E1070=0,D1070,F1070/E1070)</f>
        <v>11.346153846153847</v>
      </c>
      <c r="I1070" t="str">
        <f>IF(G1070&gt;0,"TAK","NIE")</f>
        <v>TAK</v>
      </c>
      <c r="J1070" s="3">
        <f>IF(I1070="TAK",G1070*D1070,0)</f>
        <v>83162430</v>
      </c>
      <c r="K1070">
        <f>DAY(A1070)</f>
        <v>23</v>
      </c>
    </row>
    <row r="1071" spans="1:11" x14ac:dyDescent="0.25">
      <c r="A1071" s="1">
        <v>42027</v>
      </c>
      <c r="B1071" t="s">
        <v>265</v>
      </c>
      <c r="C1071" t="s">
        <v>266</v>
      </c>
      <c r="D1071" s="2">
        <v>23.3</v>
      </c>
      <c r="E1071">
        <v>1099671</v>
      </c>
      <c r="F1071" s="2">
        <v>25340470</v>
      </c>
      <c r="G1071">
        <v>200740000</v>
      </c>
      <c r="H1071" s="3">
        <f>IF(E1071=0,D1071,F1071/E1071)</f>
        <v>23.043683065207684</v>
      </c>
      <c r="I1071" t="str">
        <f>IF(G1071&gt;0,"TAK","NIE")</f>
        <v>TAK</v>
      </c>
      <c r="J1071" s="3">
        <f>IF(I1071="TAK",G1071*D1071,0)</f>
        <v>4677242000</v>
      </c>
      <c r="K1071">
        <f>DAY(A1071)</f>
        <v>23</v>
      </c>
    </row>
    <row r="1072" spans="1:11" x14ac:dyDescent="0.25">
      <c r="A1072" s="1">
        <v>42027</v>
      </c>
      <c r="B1072" t="s">
        <v>267</v>
      </c>
      <c r="C1072" t="s">
        <v>268</v>
      </c>
      <c r="D1072" s="2">
        <v>11.44</v>
      </c>
      <c r="E1072">
        <v>6</v>
      </c>
      <c r="F1072" s="2">
        <v>70</v>
      </c>
      <c r="G1072">
        <v>5047000</v>
      </c>
      <c r="H1072" s="3">
        <f>IF(E1072=0,D1072,F1072/E1072)</f>
        <v>11.666666666666666</v>
      </c>
      <c r="I1072" t="str">
        <f>IF(G1072&gt;0,"TAK","NIE")</f>
        <v>TAK</v>
      </c>
      <c r="J1072" s="3">
        <f>IF(I1072="TAK",G1072*D1072,0)</f>
        <v>57737680</v>
      </c>
      <c r="K1072">
        <f>DAY(A1072)</f>
        <v>23</v>
      </c>
    </row>
    <row r="1073" spans="1:11" x14ac:dyDescent="0.25">
      <c r="A1073" s="1">
        <v>42027</v>
      </c>
      <c r="B1073" t="s">
        <v>269</v>
      </c>
      <c r="C1073" t="s">
        <v>270</v>
      </c>
      <c r="D1073" s="2">
        <v>25.86</v>
      </c>
      <c r="E1073">
        <v>2555</v>
      </c>
      <c r="F1073" s="2">
        <v>66370</v>
      </c>
      <c r="G1073">
        <v>4986000</v>
      </c>
      <c r="H1073" s="3">
        <f>IF(E1073=0,D1073,F1073/E1073)</f>
        <v>25.976516634050881</v>
      </c>
      <c r="I1073" t="str">
        <f>IF(G1073&gt;0,"TAK","NIE")</f>
        <v>TAK</v>
      </c>
      <c r="J1073" s="3">
        <f>IF(I1073="TAK",G1073*D1073,0)</f>
        <v>128937960</v>
      </c>
      <c r="K1073">
        <f>DAY(A1073)</f>
        <v>23</v>
      </c>
    </row>
    <row r="1074" spans="1:11" x14ac:dyDescent="0.25">
      <c r="A1074" s="1">
        <v>42027</v>
      </c>
      <c r="B1074" t="s">
        <v>271</v>
      </c>
      <c r="C1074" t="s">
        <v>272</v>
      </c>
      <c r="D1074" s="2">
        <v>16.170000000000002</v>
      </c>
      <c r="E1074">
        <v>625</v>
      </c>
      <c r="F1074" s="2">
        <v>10170</v>
      </c>
      <c r="G1074">
        <v>530000</v>
      </c>
      <c r="H1074" s="3">
        <f>IF(E1074=0,D1074,F1074/E1074)</f>
        <v>16.271999999999998</v>
      </c>
      <c r="I1074" t="str">
        <f>IF(G1074&gt;0,"TAK","NIE")</f>
        <v>TAK</v>
      </c>
      <c r="J1074" s="3">
        <f>IF(I1074="TAK",G1074*D1074,0)</f>
        <v>8570100</v>
      </c>
      <c r="K1074">
        <f>DAY(A1074)</f>
        <v>23</v>
      </c>
    </row>
    <row r="1075" spans="1:11" x14ac:dyDescent="0.25">
      <c r="A1075" s="1">
        <v>42027</v>
      </c>
      <c r="B1075" t="s">
        <v>273</v>
      </c>
      <c r="C1075" t="s">
        <v>274</v>
      </c>
      <c r="D1075" s="2">
        <v>4.1399999999999997</v>
      </c>
      <c r="E1075">
        <v>7578</v>
      </c>
      <c r="F1075" s="2">
        <v>31350</v>
      </c>
      <c r="G1075">
        <v>24228000</v>
      </c>
      <c r="H1075" s="3">
        <f>IF(E1075=0,D1075,F1075/E1075)</f>
        <v>4.1369754552652411</v>
      </c>
      <c r="I1075" t="str">
        <f>IF(G1075&gt;0,"TAK","NIE")</f>
        <v>TAK</v>
      </c>
      <c r="J1075" s="3">
        <f>IF(I1075="TAK",G1075*D1075,0)</f>
        <v>100303919.99999999</v>
      </c>
      <c r="K1075">
        <f>DAY(A1075)</f>
        <v>23</v>
      </c>
    </row>
    <row r="1076" spans="1:11" x14ac:dyDescent="0.25">
      <c r="A1076" s="1">
        <v>42027</v>
      </c>
      <c r="B1076" t="s">
        <v>275</v>
      </c>
      <c r="C1076" t="s">
        <v>276</v>
      </c>
      <c r="D1076" s="2">
        <v>2.44</v>
      </c>
      <c r="E1076">
        <v>1100</v>
      </c>
      <c r="F1076" s="2">
        <v>2590</v>
      </c>
      <c r="G1076">
        <v>13646000</v>
      </c>
      <c r="H1076" s="3">
        <f>IF(E1076=0,D1076,F1076/E1076)</f>
        <v>2.3545454545454545</v>
      </c>
      <c r="I1076" t="str">
        <f>IF(G1076&gt;0,"TAK","NIE")</f>
        <v>TAK</v>
      </c>
      <c r="J1076" s="3">
        <f>IF(I1076="TAK",G1076*D1076,0)</f>
        <v>33296240</v>
      </c>
      <c r="K1076">
        <f>DAY(A1076)</f>
        <v>23</v>
      </c>
    </row>
    <row r="1077" spans="1:11" x14ac:dyDescent="0.25">
      <c r="A1077" s="1">
        <v>42027</v>
      </c>
      <c r="B1077" t="s">
        <v>277</v>
      </c>
      <c r="C1077" t="s">
        <v>278</v>
      </c>
      <c r="D1077" s="2">
        <v>1.69</v>
      </c>
      <c r="E1077">
        <v>0</v>
      </c>
      <c r="F1077" s="2">
        <v>0</v>
      </c>
      <c r="G1077">
        <v>0</v>
      </c>
      <c r="H1077" s="3">
        <f>IF(E1077=0,D1077,F1077/E1077)</f>
        <v>1.69</v>
      </c>
      <c r="I1077" t="str">
        <f>IF(G1077&gt;0,"TAK","NIE")</f>
        <v>NIE</v>
      </c>
      <c r="J1077" s="3">
        <f>IF(I1077="TAK",G1077*D1077,0)</f>
        <v>0</v>
      </c>
      <c r="K1077">
        <f>DAY(A1077)</f>
        <v>23</v>
      </c>
    </row>
    <row r="1078" spans="1:11" x14ac:dyDescent="0.25">
      <c r="A1078" s="1">
        <v>42027</v>
      </c>
      <c r="B1078" t="s">
        <v>279</v>
      </c>
      <c r="C1078" t="s">
        <v>280</v>
      </c>
      <c r="D1078" s="2">
        <v>25.2</v>
      </c>
      <c r="E1078">
        <v>107</v>
      </c>
      <c r="F1078" s="2">
        <v>2700</v>
      </c>
      <c r="G1078">
        <v>2121000</v>
      </c>
      <c r="H1078" s="3">
        <f>IF(E1078=0,D1078,F1078/E1078)</f>
        <v>25.233644859813083</v>
      </c>
      <c r="I1078" t="str">
        <f>IF(G1078&gt;0,"TAK","NIE")</f>
        <v>TAK</v>
      </c>
      <c r="J1078" s="3">
        <f>IF(I1078="TAK",G1078*D1078,0)</f>
        <v>53449200</v>
      </c>
      <c r="K1078">
        <f>DAY(A1078)</f>
        <v>23</v>
      </c>
    </row>
    <row r="1079" spans="1:11" x14ac:dyDescent="0.25">
      <c r="A1079" s="1">
        <v>42027</v>
      </c>
      <c r="B1079" t="s">
        <v>281</v>
      </c>
      <c r="C1079" t="s">
        <v>282</v>
      </c>
      <c r="D1079" s="2">
        <v>0.01</v>
      </c>
      <c r="E1079">
        <v>60000</v>
      </c>
      <c r="F1079" s="2">
        <v>600</v>
      </c>
      <c r="G1079">
        <v>0</v>
      </c>
      <c r="H1079" s="3">
        <f>IF(E1079=0,D1079,F1079/E1079)</f>
        <v>0.01</v>
      </c>
      <c r="I1079" t="str">
        <f>IF(G1079&gt;0,"TAK","NIE")</f>
        <v>NIE</v>
      </c>
      <c r="J1079" s="3">
        <f>IF(I1079="TAK",G1079*D1079,0)</f>
        <v>0</v>
      </c>
      <c r="K1079">
        <f>DAY(A1079)</f>
        <v>23</v>
      </c>
    </row>
    <row r="1080" spans="1:11" x14ac:dyDescent="0.25">
      <c r="A1080" s="1">
        <v>42027</v>
      </c>
      <c r="B1080" t="s">
        <v>283</v>
      </c>
      <c r="C1080" t="s">
        <v>284</v>
      </c>
      <c r="D1080" s="2">
        <v>36.5</v>
      </c>
      <c r="E1080">
        <v>882131</v>
      </c>
      <c r="F1080" s="2">
        <v>32190680</v>
      </c>
      <c r="G1080">
        <v>77963000</v>
      </c>
      <c r="H1080" s="3">
        <f>IF(E1080=0,D1080,F1080/E1080)</f>
        <v>36.491949608391501</v>
      </c>
      <c r="I1080" t="str">
        <f>IF(G1080&gt;0,"TAK","NIE")</f>
        <v>TAK</v>
      </c>
      <c r="J1080" s="3">
        <f>IF(I1080="TAK",G1080*D1080,0)</f>
        <v>2845649500</v>
      </c>
      <c r="K1080">
        <f>DAY(A1080)</f>
        <v>23</v>
      </c>
    </row>
    <row r="1081" spans="1:11" x14ac:dyDescent="0.25">
      <c r="A1081" s="1">
        <v>42027</v>
      </c>
      <c r="B1081" t="s">
        <v>285</v>
      </c>
      <c r="C1081" t="s">
        <v>286</v>
      </c>
      <c r="D1081" s="2">
        <v>2.17</v>
      </c>
      <c r="E1081">
        <v>0</v>
      </c>
      <c r="F1081" s="2">
        <v>0</v>
      </c>
      <c r="G1081">
        <v>453000</v>
      </c>
      <c r="H1081" s="3">
        <f>IF(E1081=0,D1081,F1081/E1081)</f>
        <v>2.17</v>
      </c>
      <c r="I1081" t="str">
        <f>IF(G1081&gt;0,"TAK","NIE")</f>
        <v>TAK</v>
      </c>
      <c r="J1081" s="3">
        <f>IF(I1081="TAK",G1081*D1081,0)</f>
        <v>983010</v>
      </c>
      <c r="K1081">
        <f>DAY(A1081)</f>
        <v>23</v>
      </c>
    </row>
    <row r="1082" spans="1:11" x14ac:dyDescent="0.25">
      <c r="A1082" s="1">
        <v>42027</v>
      </c>
      <c r="B1082" t="s">
        <v>287</v>
      </c>
      <c r="C1082" t="s">
        <v>288</v>
      </c>
      <c r="D1082" s="2">
        <v>13.8</v>
      </c>
      <c r="E1082">
        <v>563</v>
      </c>
      <c r="F1082" s="2">
        <v>7740</v>
      </c>
      <c r="G1082">
        <v>1423000</v>
      </c>
      <c r="H1082" s="3">
        <f>IF(E1082=0,D1082,F1082/E1082)</f>
        <v>13.74777975133215</v>
      </c>
      <c r="I1082" t="str">
        <f>IF(G1082&gt;0,"TAK","NIE")</f>
        <v>TAK</v>
      </c>
      <c r="J1082" s="3">
        <f>IF(I1082="TAK",G1082*D1082,0)</f>
        <v>19637400</v>
      </c>
      <c r="K1082">
        <f>DAY(A1082)</f>
        <v>23</v>
      </c>
    </row>
    <row r="1083" spans="1:11" x14ac:dyDescent="0.25">
      <c r="A1083" s="1">
        <v>42027</v>
      </c>
      <c r="B1083" t="s">
        <v>289</v>
      </c>
      <c r="C1083" t="s">
        <v>290</v>
      </c>
      <c r="D1083" s="2">
        <v>7.14</v>
      </c>
      <c r="E1083">
        <v>0</v>
      </c>
      <c r="F1083" s="2">
        <v>0</v>
      </c>
      <c r="G1083">
        <v>14000</v>
      </c>
      <c r="H1083" s="3">
        <f>IF(E1083=0,D1083,F1083/E1083)</f>
        <v>7.14</v>
      </c>
      <c r="I1083" t="str">
        <f>IF(G1083&gt;0,"TAK","NIE")</f>
        <v>TAK</v>
      </c>
      <c r="J1083" s="3">
        <f>IF(I1083="TAK",G1083*D1083,0)</f>
        <v>99960</v>
      </c>
      <c r="K1083">
        <f>DAY(A1083)</f>
        <v>23</v>
      </c>
    </row>
    <row r="1084" spans="1:11" x14ac:dyDescent="0.25">
      <c r="A1084" s="1">
        <v>42027</v>
      </c>
      <c r="B1084" t="s">
        <v>291</v>
      </c>
      <c r="C1084" t="s">
        <v>292</v>
      </c>
      <c r="D1084" s="2">
        <v>0.44</v>
      </c>
      <c r="E1084">
        <v>460</v>
      </c>
      <c r="F1084" s="2">
        <v>200</v>
      </c>
      <c r="G1084">
        <v>0</v>
      </c>
      <c r="H1084" s="3">
        <f>IF(E1084=0,D1084,F1084/E1084)</f>
        <v>0.43478260869565216</v>
      </c>
      <c r="I1084" t="str">
        <f>IF(G1084&gt;0,"TAK","NIE")</f>
        <v>NIE</v>
      </c>
      <c r="J1084" s="3">
        <f>IF(I1084="TAK",G1084*D1084,0)</f>
        <v>0</v>
      </c>
      <c r="K1084">
        <f>DAY(A1084)</f>
        <v>23</v>
      </c>
    </row>
    <row r="1085" spans="1:11" x14ac:dyDescent="0.25">
      <c r="A1085" s="1">
        <v>42027</v>
      </c>
      <c r="B1085" t="s">
        <v>293</v>
      </c>
      <c r="C1085" t="s">
        <v>294</v>
      </c>
      <c r="D1085" s="2">
        <v>3.28</v>
      </c>
      <c r="E1085">
        <v>5650</v>
      </c>
      <c r="F1085" s="2">
        <v>18700</v>
      </c>
      <c r="G1085">
        <v>138273000</v>
      </c>
      <c r="H1085" s="3">
        <f>IF(E1085=0,D1085,F1085/E1085)</f>
        <v>3.3097345132743361</v>
      </c>
      <c r="I1085" t="str">
        <f>IF(G1085&gt;0,"TAK","NIE")</f>
        <v>TAK</v>
      </c>
      <c r="J1085" s="3">
        <f>IF(I1085="TAK",G1085*D1085,0)</f>
        <v>453535440</v>
      </c>
      <c r="K1085">
        <f>DAY(A1085)</f>
        <v>23</v>
      </c>
    </row>
    <row r="1086" spans="1:11" x14ac:dyDescent="0.25">
      <c r="A1086" s="1">
        <v>42027</v>
      </c>
      <c r="B1086" t="s">
        <v>295</v>
      </c>
      <c r="C1086" t="s">
        <v>296</v>
      </c>
      <c r="D1086" s="2">
        <v>51.4</v>
      </c>
      <c r="E1086">
        <v>621</v>
      </c>
      <c r="F1086" s="2">
        <v>31920</v>
      </c>
      <c r="G1086">
        <v>11601000</v>
      </c>
      <c r="H1086" s="3">
        <f>IF(E1086=0,D1086,F1086/E1086)</f>
        <v>51.40096618357488</v>
      </c>
      <c r="I1086" t="str">
        <f>IF(G1086&gt;0,"TAK","NIE")</f>
        <v>TAK</v>
      </c>
      <c r="J1086" s="3">
        <f>IF(I1086="TAK",G1086*D1086,0)</f>
        <v>596291400</v>
      </c>
      <c r="K1086">
        <f>DAY(A1086)</f>
        <v>23</v>
      </c>
    </row>
    <row r="1087" spans="1:11" x14ac:dyDescent="0.25">
      <c r="A1087" s="1">
        <v>42027</v>
      </c>
      <c r="B1087" t="s">
        <v>297</v>
      </c>
      <c r="C1087" t="s">
        <v>298</v>
      </c>
      <c r="D1087" s="2">
        <v>19.2</v>
      </c>
      <c r="E1087">
        <v>1349</v>
      </c>
      <c r="F1087" s="2">
        <v>25440</v>
      </c>
      <c r="G1087">
        <v>1239000</v>
      </c>
      <c r="H1087" s="3">
        <f>IF(E1087=0,D1087,F1087/E1087)</f>
        <v>18.858413639733136</v>
      </c>
      <c r="I1087" t="str">
        <f>IF(G1087&gt;0,"TAK","NIE")</f>
        <v>TAK</v>
      </c>
      <c r="J1087" s="3">
        <f>IF(I1087="TAK",G1087*D1087,0)</f>
        <v>23788800</v>
      </c>
      <c r="K1087">
        <f>DAY(A1087)</f>
        <v>23</v>
      </c>
    </row>
    <row r="1088" spans="1:11" x14ac:dyDescent="0.25">
      <c r="A1088" s="1">
        <v>42027</v>
      </c>
      <c r="B1088" t="s">
        <v>299</v>
      </c>
      <c r="C1088" t="s">
        <v>300</v>
      </c>
      <c r="D1088" s="2">
        <v>1.45</v>
      </c>
      <c r="E1088">
        <v>450</v>
      </c>
      <c r="F1088" s="2">
        <v>650</v>
      </c>
      <c r="G1088">
        <v>0</v>
      </c>
      <c r="H1088" s="3">
        <f>IF(E1088=0,D1088,F1088/E1088)</f>
        <v>1.4444444444444444</v>
      </c>
      <c r="I1088" t="str">
        <f>IF(G1088&gt;0,"TAK","NIE")</f>
        <v>NIE</v>
      </c>
      <c r="J1088" s="3">
        <f>IF(I1088="TAK",G1088*D1088,0)</f>
        <v>0</v>
      </c>
      <c r="K1088">
        <f>DAY(A1088)</f>
        <v>23</v>
      </c>
    </row>
    <row r="1089" spans="1:11" x14ac:dyDescent="0.25">
      <c r="A1089" s="1">
        <v>42027</v>
      </c>
      <c r="B1089" t="s">
        <v>301</v>
      </c>
      <c r="C1089" t="s">
        <v>302</v>
      </c>
      <c r="D1089" s="2">
        <v>16.64</v>
      </c>
      <c r="E1089">
        <v>13</v>
      </c>
      <c r="F1089" s="2">
        <v>220</v>
      </c>
      <c r="G1089">
        <v>3144000</v>
      </c>
      <c r="H1089" s="3">
        <f>IF(E1089=0,D1089,F1089/E1089)</f>
        <v>16.923076923076923</v>
      </c>
      <c r="I1089" t="str">
        <f>IF(G1089&gt;0,"TAK","NIE")</f>
        <v>TAK</v>
      </c>
      <c r="J1089" s="3">
        <f>IF(I1089="TAK",G1089*D1089,0)</f>
        <v>52316160</v>
      </c>
      <c r="K1089">
        <f>DAY(A1089)</f>
        <v>23</v>
      </c>
    </row>
    <row r="1090" spans="1:11" x14ac:dyDescent="0.25">
      <c r="A1090" s="1">
        <v>42027</v>
      </c>
      <c r="B1090" t="s">
        <v>303</v>
      </c>
      <c r="C1090" t="s">
        <v>304</v>
      </c>
      <c r="D1090" s="2">
        <v>25.9</v>
      </c>
      <c r="E1090">
        <v>3</v>
      </c>
      <c r="F1090" s="2">
        <v>80</v>
      </c>
      <c r="G1090">
        <v>3305000</v>
      </c>
      <c r="H1090" s="3">
        <f>IF(E1090=0,D1090,F1090/E1090)</f>
        <v>26.666666666666668</v>
      </c>
      <c r="I1090" t="str">
        <f>IF(G1090&gt;0,"TAK","NIE")</f>
        <v>TAK</v>
      </c>
      <c r="J1090" s="3">
        <f>IF(I1090="TAK",G1090*D1090,0)</f>
        <v>85599500</v>
      </c>
      <c r="K1090">
        <f>DAY(A1090)</f>
        <v>23</v>
      </c>
    </row>
    <row r="1091" spans="1:11" x14ac:dyDescent="0.25">
      <c r="A1091" s="1">
        <v>42027</v>
      </c>
      <c r="B1091" t="s">
        <v>305</v>
      </c>
      <c r="C1091" t="s">
        <v>306</v>
      </c>
      <c r="D1091" s="2">
        <v>9.1999999999999993</v>
      </c>
      <c r="E1091">
        <v>9386</v>
      </c>
      <c r="F1091" s="2">
        <v>84180</v>
      </c>
      <c r="G1091">
        <v>17846000</v>
      </c>
      <c r="H1091" s="3">
        <f>IF(E1091=0,D1091,F1091/E1091)</f>
        <v>8.9686767526102713</v>
      </c>
      <c r="I1091" t="str">
        <f>IF(G1091&gt;0,"TAK","NIE")</f>
        <v>TAK</v>
      </c>
      <c r="J1091" s="3">
        <f>IF(I1091="TAK",G1091*D1091,0)</f>
        <v>164183200</v>
      </c>
      <c r="K1091">
        <f>DAY(A1091)</f>
        <v>23</v>
      </c>
    </row>
    <row r="1092" spans="1:11" x14ac:dyDescent="0.25">
      <c r="A1092" s="1">
        <v>42027</v>
      </c>
      <c r="B1092" t="s">
        <v>307</v>
      </c>
      <c r="C1092" t="s">
        <v>308</v>
      </c>
      <c r="D1092" s="2">
        <v>4.6399999999999997</v>
      </c>
      <c r="E1092">
        <v>18</v>
      </c>
      <c r="F1092" s="2">
        <v>80</v>
      </c>
      <c r="G1092">
        <v>4501000</v>
      </c>
      <c r="H1092" s="3">
        <f>IF(E1092=0,D1092,F1092/E1092)</f>
        <v>4.4444444444444446</v>
      </c>
      <c r="I1092" t="str">
        <f>IF(G1092&gt;0,"TAK","NIE")</f>
        <v>TAK</v>
      </c>
      <c r="J1092" s="3">
        <f>IF(I1092="TAK",G1092*D1092,0)</f>
        <v>20884640</v>
      </c>
      <c r="K1092">
        <f>DAY(A1092)</f>
        <v>23</v>
      </c>
    </row>
    <row r="1093" spans="1:11" x14ac:dyDescent="0.25">
      <c r="A1093" s="1">
        <v>42027</v>
      </c>
      <c r="B1093" t="s">
        <v>309</v>
      </c>
      <c r="C1093" t="s">
        <v>310</v>
      </c>
      <c r="D1093" s="2">
        <v>0.95</v>
      </c>
      <c r="E1093">
        <v>4608</v>
      </c>
      <c r="F1093" s="2">
        <v>4320</v>
      </c>
      <c r="G1093">
        <v>11150000</v>
      </c>
      <c r="H1093" s="3">
        <f>IF(E1093=0,D1093,F1093/E1093)</f>
        <v>0.9375</v>
      </c>
      <c r="I1093" t="str">
        <f>IF(G1093&gt;0,"TAK","NIE")</f>
        <v>TAK</v>
      </c>
      <c r="J1093" s="3">
        <f>IF(I1093="TAK",G1093*D1093,0)</f>
        <v>10592500</v>
      </c>
      <c r="K1093">
        <f>DAY(A1093)</f>
        <v>23</v>
      </c>
    </row>
    <row r="1094" spans="1:11" x14ac:dyDescent="0.25">
      <c r="A1094" s="1">
        <v>42027</v>
      </c>
      <c r="B1094" t="s">
        <v>311</v>
      </c>
      <c r="C1094" t="s">
        <v>312</v>
      </c>
      <c r="D1094" s="2">
        <v>50</v>
      </c>
      <c r="E1094">
        <v>50559</v>
      </c>
      <c r="F1094" s="2">
        <v>2508750</v>
      </c>
      <c r="G1094">
        <v>16737000</v>
      </c>
      <c r="H1094" s="3">
        <f>IF(E1094=0,D1094,F1094/E1094)</f>
        <v>49.620245653592832</v>
      </c>
      <c r="I1094" t="str">
        <f>IF(G1094&gt;0,"TAK","NIE")</f>
        <v>TAK</v>
      </c>
      <c r="J1094" s="3">
        <f>IF(I1094="TAK",G1094*D1094,0)</f>
        <v>836850000</v>
      </c>
      <c r="K1094">
        <f>DAY(A1094)</f>
        <v>23</v>
      </c>
    </row>
    <row r="1095" spans="1:11" x14ac:dyDescent="0.25">
      <c r="A1095" s="1">
        <v>42027</v>
      </c>
      <c r="B1095" t="s">
        <v>313</v>
      </c>
      <c r="C1095" t="s">
        <v>314</v>
      </c>
      <c r="D1095" s="2">
        <v>18.760000000000002</v>
      </c>
      <c r="E1095">
        <v>110</v>
      </c>
      <c r="F1095" s="2">
        <v>2050</v>
      </c>
      <c r="G1095">
        <v>17024000</v>
      </c>
      <c r="H1095" s="3">
        <f>IF(E1095=0,D1095,F1095/E1095)</f>
        <v>18.636363636363637</v>
      </c>
      <c r="I1095" t="str">
        <f>IF(G1095&gt;0,"TAK","NIE")</f>
        <v>TAK</v>
      </c>
      <c r="J1095" s="3">
        <f>IF(I1095="TAK",G1095*D1095,0)</f>
        <v>319370240</v>
      </c>
      <c r="K1095">
        <f>DAY(A1095)</f>
        <v>23</v>
      </c>
    </row>
    <row r="1096" spans="1:11" x14ac:dyDescent="0.25">
      <c r="A1096" s="1">
        <v>42027</v>
      </c>
      <c r="B1096" t="s">
        <v>315</v>
      </c>
      <c r="C1096" t="s">
        <v>316</v>
      </c>
      <c r="D1096" s="2">
        <v>0.85</v>
      </c>
      <c r="E1096">
        <v>95334</v>
      </c>
      <c r="F1096" s="2">
        <v>81330</v>
      </c>
      <c r="G1096">
        <v>0</v>
      </c>
      <c r="H1096" s="3">
        <f>IF(E1096=0,D1096,F1096/E1096)</f>
        <v>0.85310592233620741</v>
      </c>
      <c r="I1096" t="str">
        <f>IF(G1096&gt;0,"TAK","NIE")</f>
        <v>NIE</v>
      </c>
      <c r="J1096" s="3">
        <f>IF(I1096="TAK",G1096*D1096,0)</f>
        <v>0</v>
      </c>
      <c r="K1096">
        <f>DAY(A1096)</f>
        <v>23</v>
      </c>
    </row>
    <row r="1097" spans="1:11" x14ac:dyDescent="0.25">
      <c r="A1097" s="1">
        <v>42027</v>
      </c>
      <c r="B1097" t="s">
        <v>317</v>
      </c>
      <c r="C1097" t="s">
        <v>318</v>
      </c>
      <c r="D1097" s="2">
        <v>0.35</v>
      </c>
      <c r="E1097">
        <v>1831</v>
      </c>
      <c r="F1097" s="2">
        <v>640</v>
      </c>
      <c r="G1097">
        <v>0</v>
      </c>
      <c r="H1097" s="3">
        <f>IF(E1097=0,D1097,F1097/E1097)</f>
        <v>0.34953577280174769</v>
      </c>
      <c r="I1097" t="str">
        <f>IF(G1097&gt;0,"TAK","NIE")</f>
        <v>NIE</v>
      </c>
      <c r="J1097" s="3">
        <f>IF(I1097="TAK",G1097*D1097,0)</f>
        <v>0</v>
      </c>
      <c r="K1097">
        <f>DAY(A1097)</f>
        <v>23</v>
      </c>
    </row>
    <row r="1098" spans="1:11" x14ac:dyDescent="0.25">
      <c r="A1098" s="1">
        <v>42027</v>
      </c>
      <c r="B1098" t="s">
        <v>319</v>
      </c>
      <c r="C1098" t="s">
        <v>320</v>
      </c>
      <c r="D1098" s="2">
        <v>1.98</v>
      </c>
      <c r="E1098">
        <v>101795</v>
      </c>
      <c r="F1098" s="2">
        <v>202420</v>
      </c>
      <c r="G1098">
        <v>293645000</v>
      </c>
      <c r="H1098" s="3">
        <f>IF(E1098=0,D1098,F1098/E1098)</f>
        <v>1.9885063117048971</v>
      </c>
      <c r="I1098" t="str">
        <f>IF(G1098&gt;0,"TAK","NIE")</f>
        <v>TAK</v>
      </c>
      <c r="J1098" s="3">
        <f>IF(I1098="TAK",G1098*D1098,0)</f>
        <v>581417100</v>
      </c>
      <c r="K1098">
        <f>DAY(A1098)</f>
        <v>23</v>
      </c>
    </row>
    <row r="1099" spans="1:11" x14ac:dyDescent="0.25">
      <c r="A1099" s="1">
        <v>42027</v>
      </c>
      <c r="B1099" t="s">
        <v>321</v>
      </c>
      <c r="C1099" t="s">
        <v>322</v>
      </c>
      <c r="D1099" s="2">
        <v>1.8</v>
      </c>
      <c r="E1099">
        <v>3907767</v>
      </c>
      <c r="F1099" s="2">
        <v>7069170</v>
      </c>
      <c r="G1099">
        <v>1095354000</v>
      </c>
      <c r="H1099" s="3">
        <f>IF(E1099=0,D1099,F1099/E1099)</f>
        <v>1.8090049892943976</v>
      </c>
      <c r="I1099" t="str">
        <f>IF(G1099&gt;0,"TAK","NIE")</f>
        <v>TAK</v>
      </c>
      <c r="J1099" s="3">
        <f>IF(I1099="TAK",G1099*D1099,0)</f>
        <v>1971637200</v>
      </c>
      <c r="K1099">
        <f>DAY(A1099)</f>
        <v>23</v>
      </c>
    </row>
    <row r="1100" spans="1:11" x14ac:dyDescent="0.25">
      <c r="A1100" s="1">
        <v>42027</v>
      </c>
      <c r="B1100" t="s">
        <v>323</v>
      </c>
      <c r="C1100" t="s">
        <v>324</v>
      </c>
      <c r="D1100" s="2">
        <v>3.37</v>
      </c>
      <c r="E1100">
        <v>41513</v>
      </c>
      <c r="F1100" s="2">
        <v>139560</v>
      </c>
      <c r="G1100">
        <v>43628000</v>
      </c>
      <c r="H1100" s="3">
        <f>IF(E1100=0,D1100,F1100/E1100)</f>
        <v>3.36183846024137</v>
      </c>
      <c r="I1100" t="str">
        <f>IF(G1100&gt;0,"TAK","NIE")</f>
        <v>TAK</v>
      </c>
      <c r="J1100" s="3">
        <f>IF(I1100="TAK",G1100*D1100,0)</f>
        <v>147026360</v>
      </c>
      <c r="K1100">
        <f>DAY(A1100)</f>
        <v>23</v>
      </c>
    </row>
    <row r="1101" spans="1:11" x14ac:dyDescent="0.25">
      <c r="A1101" s="1">
        <v>42027</v>
      </c>
      <c r="B1101" t="s">
        <v>325</v>
      </c>
      <c r="C1101" t="s">
        <v>326</v>
      </c>
      <c r="D1101" s="2">
        <v>6.85</v>
      </c>
      <c r="E1101">
        <v>11124</v>
      </c>
      <c r="F1101" s="2">
        <v>75930</v>
      </c>
      <c r="G1101">
        <v>6721000</v>
      </c>
      <c r="H1101" s="3">
        <f>IF(E1101=0,D1101,F1101/E1101)</f>
        <v>6.8257820927723838</v>
      </c>
      <c r="I1101" t="str">
        <f>IF(G1101&gt;0,"TAK","NIE")</f>
        <v>TAK</v>
      </c>
      <c r="J1101" s="3">
        <f>IF(I1101="TAK",G1101*D1101,0)</f>
        <v>46038850</v>
      </c>
      <c r="K1101">
        <f>DAY(A1101)</f>
        <v>23</v>
      </c>
    </row>
    <row r="1102" spans="1:11" x14ac:dyDescent="0.25">
      <c r="A1102" s="1">
        <v>42027</v>
      </c>
      <c r="B1102" t="s">
        <v>327</v>
      </c>
      <c r="C1102" t="s">
        <v>328</v>
      </c>
      <c r="D1102" s="2">
        <v>41.53</v>
      </c>
      <c r="E1102">
        <v>845</v>
      </c>
      <c r="F1102" s="2">
        <v>35370</v>
      </c>
      <c r="G1102">
        <v>20769000</v>
      </c>
      <c r="H1102" s="3">
        <f>IF(E1102=0,D1102,F1102/E1102)</f>
        <v>41.857988165680474</v>
      </c>
      <c r="I1102" t="str">
        <f>IF(G1102&gt;0,"TAK","NIE")</f>
        <v>TAK</v>
      </c>
      <c r="J1102" s="3">
        <f>IF(I1102="TAK",G1102*D1102,0)</f>
        <v>862536570</v>
      </c>
      <c r="K1102">
        <f>DAY(A1102)</f>
        <v>23</v>
      </c>
    </row>
    <row r="1103" spans="1:11" x14ac:dyDescent="0.25">
      <c r="A1103" s="1">
        <v>42027</v>
      </c>
      <c r="B1103" t="s">
        <v>329</v>
      </c>
      <c r="C1103" t="s">
        <v>330</v>
      </c>
      <c r="D1103" s="2">
        <v>24.99</v>
      </c>
      <c r="E1103">
        <v>2</v>
      </c>
      <c r="F1103" s="2">
        <v>50</v>
      </c>
      <c r="G1103">
        <v>1991000</v>
      </c>
      <c r="H1103" s="3">
        <f>IF(E1103=0,D1103,F1103/E1103)</f>
        <v>25</v>
      </c>
      <c r="I1103" t="str">
        <f>IF(G1103&gt;0,"TAK","NIE")</f>
        <v>TAK</v>
      </c>
      <c r="J1103" s="3">
        <f>IF(I1103="TAK",G1103*D1103,0)</f>
        <v>49755090</v>
      </c>
      <c r="K1103">
        <f>DAY(A1103)</f>
        <v>23</v>
      </c>
    </row>
    <row r="1104" spans="1:11" x14ac:dyDescent="0.25">
      <c r="A1104" s="1">
        <v>42027</v>
      </c>
      <c r="B1104" t="s">
        <v>331</v>
      </c>
      <c r="C1104" t="s">
        <v>332</v>
      </c>
      <c r="D1104" s="2">
        <v>44.5</v>
      </c>
      <c r="E1104">
        <v>153269</v>
      </c>
      <c r="F1104" s="2">
        <v>6670720</v>
      </c>
      <c r="G1104">
        <v>27164000</v>
      </c>
      <c r="H1104" s="3">
        <f>IF(E1104=0,D1104,F1104/E1104)</f>
        <v>43.522956370825149</v>
      </c>
      <c r="I1104" t="str">
        <f>IF(G1104&gt;0,"TAK","NIE")</f>
        <v>TAK</v>
      </c>
      <c r="J1104" s="3">
        <f>IF(I1104="TAK",G1104*D1104,0)</f>
        <v>1208798000</v>
      </c>
      <c r="K1104">
        <f>DAY(A1104)</f>
        <v>23</v>
      </c>
    </row>
    <row r="1105" spans="1:11" x14ac:dyDescent="0.25">
      <c r="A1105" s="1">
        <v>42027</v>
      </c>
      <c r="B1105" t="s">
        <v>333</v>
      </c>
      <c r="C1105" t="s">
        <v>334</v>
      </c>
      <c r="D1105" s="2">
        <v>16.57</v>
      </c>
      <c r="E1105">
        <v>10774</v>
      </c>
      <c r="F1105" s="2">
        <v>181040</v>
      </c>
      <c r="G1105">
        <v>3502000</v>
      </c>
      <c r="H1105" s="3">
        <f>IF(E1105=0,D1105,F1105/E1105)</f>
        <v>16.803415630220901</v>
      </c>
      <c r="I1105" t="str">
        <f>IF(G1105&gt;0,"TAK","NIE")</f>
        <v>TAK</v>
      </c>
      <c r="J1105" s="3">
        <f>IF(I1105="TAK",G1105*D1105,0)</f>
        <v>58028140</v>
      </c>
      <c r="K1105">
        <f>DAY(A1105)</f>
        <v>23</v>
      </c>
    </row>
    <row r="1106" spans="1:11" x14ac:dyDescent="0.25">
      <c r="A1106" s="1">
        <v>42027</v>
      </c>
      <c r="B1106" t="s">
        <v>335</v>
      </c>
      <c r="C1106" t="s">
        <v>336</v>
      </c>
      <c r="D1106" s="2">
        <v>30.65</v>
      </c>
      <c r="E1106">
        <v>420</v>
      </c>
      <c r="F1106" s="2">
        <v>12640</v>
      </c>
      <c r="G1106">
        <v>17315000</v>
      </c>
      <c r="H1106" s="3">
        <f>IF(E1106=0,D1106,F1106/E1106)</f>
        <v>30.095238095238095</v>
      </c>
      <c r="I1106" t="str">
        <f>IF(G1106&gt;0,"TAK","NIE")</f>
        <v>TAK</v>
      </c>
      <c r="J1106" s="3">
        <f>IF(I1106="TAK",G1106*D1106,0)</f>
        <v>530704750</v>
      </c>
      <c r="K1106">
        <f>DAY(A1106)</f>
        <v>23</v>
      </c>
    </row>
    <row r="1107" spans="1:11" x14ac:dyDescent="0.25">
      <c r="A1107" s="1">
        <v>42027</v>
      </c>
      <c r="B1107" t="s">
        <v>337</v>
      </c>
      <c r="C1107" t="s">
        <v>338</v>
      </c>
      <c r="D1107" s="2">
        <v>1.51</v>
      </c>
      <c r="E1107">
        <v>0</v>
      </c>
      <c r="F1107" s="2">
        <v>0</v>
      </c>
      <c r="G1107">
        <v>0</v>
      </c>
      <c r="H1107" s="3">
        <f>IF(E1107=0,D1107,F1107/E1107)</f>
        <v>1.51</v>
      </c>
      <c r="I1107" t="str">
        <f>IF(G1107&gt;0,"TAK","NIE")</f>
        <v>NIE</v>
      </c>
      <c r="J1107" s="3">
        <f>IF(I1107="TAK",G1107*D1107,0)</f>
        <v>0</v>
      </c>
      <c r="K1107">
        <f>DAY(A1107)</f>
        <v>23</v>
      </c>
    </row>
    <row r="1108" spans="1:11" x14ac:dyDescent="0.25">
      <c r="A1108" s="1">
        <v>42027</v>
      </c>
      <c r="B1108" t="s">
        <v>339</v>
      </c>
      <c r="C1108" t="s">
        <v>340</v>
      </c>
      <c r="D1108" s="2">
        <v>11.3</v>
      </c>
      <c r="E1108">
        <v>282511</v>
      </c>
      <c r="F1108" s="2">
        <v>3218830</v>
      </c>
      <c r="G1108">
        <v>3233000</v>
      </c>
      <c r="H1108" s="3">
        <f>IF(E1108=0,D1108,F1108/E1108)</f>
        <v>11.39364484922711</v>
      </c>
      <c r="I1108" t="str">
        <f>IF(G1108&gt;0,"TAK","NIE")</f>
        <v>TAK</v>
      </c>
      <c r="J1108" s="3">
        <f>IF(I1108="TAK",G1108*D1108,0)</f>
        <v>36532900</v>
      </c>
      <c r="K1108">
        <f>DAY(A1108)</f>
        <v>23</v>
      </c>
    </row>
    <row r="1109" spans="1:11" x14ac:dyDescent="0.25">
      <c r="A1109" s="1">
        <v>42027</v>
      </c>
      <c r="B1109" t="s">
        <v>341</v>
      </c>
      <c r="C1109" t="s">
        <v>342</v>
      </c>
      <c r="D1109" s="2">
        <v>72</v>
      </c>
      <c r="E1109">
        <v>50610</v>
      </c>
      <c r="F1109" s="2">
        <v>3620070</v>
      </c>
      <c r="G1109">
        <v>40919000</v>
      </c>
      <c r="H1109" s="3">
        <f>IF(E1109=0,D1109,F1109/E1109)</f>
        <v>71.528749259039714</v>
      </c>
      <c r="I1109" t="str">
        <f>IF(G1109&gt;0,"TAK","NIE")</f>
        <v>TAK</v>
      </c>
      <c r="J1109" s="3">
        <f>IF(I1109="TAK",G1109*D1109,0)</f>
        <v>2946168000</v>
      </c>
      <c r="K1109">
        <f>DAY(A1109)</f>
        <v>23</v>
      </c>
    </row>
    <row r="1110" spans="1:11" x14ac:dyDescent="0.25">
      <c r="A1110" s="1">
        <v>42027</v>
      </c>
      <c r="B1110" t="s">
        <v>343</v>
      </c>
      <c r="C1110" t="s">
        <v>344</v>
      </c>
      <c r="D1110" s="2">
        <v>4.91</v>
      </c>
      <c r="E1110">
        <v>167594</v>
      </c>
      <c r="F1110" s="2">
        <v>827230</v>
      </c>
      <c r="G1110">
        <v>245350000</v>
      </c>
      <c r="H1110" s="3">
        <f>IF(E1110=0,D1110,F1110/E1110)</f>
        <v>4.9359165602587201</v>
      </c>
      <c r="I1110" t="str">
        <f>IF(G1110&gt;0,"TAK","NIE")</f>
        <v>TAK</v>
      </c>
      <c r="J1110" s="3">
        <f>IF(I1110="TAK",G1110*D1110,0)</f>
        <v>1204668500</v>
      </c>
      <c r="K1110">
        <f>DAY(A1110)</f>
        <v>23</v>
      </c>
    </row>
    <row r="1111" spans="1:11" x14ac:dyDescent="0.25">
      <c r="A1111" s="1">
        <v>42027</v>
      </c>
      <c r="B1111" t="s">
        <v>345</v>
      </c>
      <c r="C1111" t="s">
        <v>346</v>
      </c>
      <c r="D1111" s="2">
        <v>108.8</v>
      </c>
      <c r="E1111">
        <v>42530</v>
      </c>
      <c r="F1111" s="2">
        <v>4609490</v>
      </c>
      <c r="G1111">
        <v>30584000</v>
      </c>
      <c r="H1111" s="3">
        <f>IF(E1111=0,D1111,F1111/E1111)</f>
        <v>108.38208323536327</v>
      </c>
      <c r="I1111" t="str">
        <f>IF(G1111&gt;0,"TAK","NIE")</f>
        <v>TAK</v>
      </c>
      <c r="J1111" s="3">
        <f>IF(I1111="TAK",G1111*D1111,0)</f>
        <v>3327539200</v>
      </c>
      <c r="K1111">
        <f>DAY(A1111)</f>
        <v>23</v>
      </c>
    </row>
    <row r="1112" spans="1:11" x14ac:dyDescent="0.25">
      <c r="A1112" s="1">
        <v>42027</v>
      </c>
      <c r="B1112" t="s">
        <v>347</v>
      </c>
      <c r="C1112" t="s">
        <v>348</v>
      </c>
      <c r="D1112" s="2">
        <v>3.3</v>
      </c>
      <c r="E1112">
        <v>1505</v>
      </c>
      <c r="F1112" s="2">
        <v>4940</v>
      </c>
      <c r="G1112">
        <v>25500000</v>
      </c>
      <c r="H1112" s="3">
        <f>IF(E1112=0,D1112,F1112/E1112)</f>
        <v>3.2823920265780733</v>
      </c>
      <c r="I1112" t="str">
        <f>IF(G1112&gt;0,"TAK","NIE")</f>
        <v>TAK</v>
      </c>
      <c r="J1112" s="3">
        <f>IF(I1112="TAK",G1112*D1112,0)</f>
        <v>84150000</v>
      </c>
      <c r="K1112">
        <f>DAY(A1112)</f>
        <v>23</v>
      </c>
    </row>
    <row r="1113" spans="1:11" x14ac:dyDescent="0.25">
      <c r="A1113" s="1">
        <v>42027</v>
      </c>
      <c r="B1113" t="s">
        <v>349</v>
      </c>
      <c r="C1113" t="s">
        <v>350</v>
      </c>
      <c r="D1113" s="2">
        <v>1.86</v>
      </c>
      <c r="E1113">
        <v>455566</v>
      </c>
      <c r="F1113" s="2">
        <v>851100</v>
      </c>
      <c r="G1113">
        <v>70928000</v>
      </c>
      <c r="H1113" s="3">
        <f>IF(E1113=0,D1113,F1113/E1113)</f>
        <v>1.8682254601967663</v>
      </c>
      <c r="I1113" t="str">
        <f>IF(G1113&gt;0,"TAK","NIE")</f>
        <v>TAK</v>
      </c>
      <c r="J1113" s="3">
        <f>IF(I1113="TAK",G1113*D1113,0)</f>
        <v>131926080</v>
      </c>
      <c r="K1113">
        <f>DAY(A1113)</f>
        <v>23</v>
      </c>
    </row>
    <row r="1114" spans="1:11" x14ac:dyDescent="0.25">
      <c r="A1114" s="1">
        <v>42027</v>
      </c>
      <c r="B1114" t="s">
        <v>351</v>
      </c>
      <c r="C1114" t="s">
        <v>352</v>
      </c>
      <c r="D1114" s="2">
        <v>5</v>
      </c>
      <c r="E1114">
        <v>558</v>
      </c>
      <c r="F1114" s="2">
        <v>2790</v>
      </c>
      <c r="G1114">
        <v>1143000</v>
      </c>
      <c r="H1114" s="3">
        <f>IF(E1114=0,D1114,F1114/E1114)</f>
        <v>5</v>
      </c>
      <c r="I1114" t="str">
        <f>IF(G1114&gt;0,"TAK","NIE")</f>
        <v>TAK</v>
      </c>
      <c r="J1114" s="3">
        <f>IF(I1114="TAK",G1114*D1114,0)</f>
        <v>5715000</v>
      </c>
      <c r="K1114">
        <f>DAY(A1114)</f>
        <v>23</v>
      </c>
    </row>
    <row r="1115" spans="1:11" x14ac:dyDescent="0.25">
      <c r="A1115" s="1">
        <v>42027</v>
      </c>
      <c r="B1115" t="s">
        <v>353</v>
      </c>
      <c r="C1115" t="s">
        <v>354</v>
      </c>
      <c r="D1115" s="2">
        <v>3.22</v>
      </c>
      <c r="E1115">
        <v>58607</v>
      </c>
      <c r="F1115" s="2">
        <v>189140</v>
      </c>
      <c r="G1115">
        <v>36119000</v>
      </c>
      <c r="H1115" s="3">
        <f>IF(E1115=0,D1115,F1115/E1115)</f>
        <v>3.2272595423754842</v>
      </c>
      <c r="I1115" t="str">
        <f>IF(G1115&gt;0,"TAK","NIE")</f>
        <v>TAK</v>
      </c>
      <c r="J1115" s="3">
        <f>IF(I1115="TAK",G1115*D1115,0)</f>
        <v>116303180</v>
      </c>
      <c r="K1115">
        <f>DAY(A1115)</f>
        <v>23</v>
      </c>
    </row>
    <row r="1116" spans="1:11" x14ac:dyDescent="0.25">
      <c r="A1116" s="1">
        <v>42027</v>
      </c>
      <c r="B1116" t="s">
        <v>355</v>
      </c>
      <c r="C1116" t="s">
        <v>356</v>
      </c>
      <c r="D1116" s="2">
        <v>5.12</v>
      </c>
      <c r="E1116">
        <v>5079</v>
      </c>
      <c r="F1116" s="2">
        <v>25820</v>
      </c>
      <c r="G1116">
        <v>4199000</v>
      </c>
      <c r="H1116" s="3">
        <f>IF(E1116=0,D1116,F1116/E1116)</f>
        <v>5.083677889348297</v>
      </c>
      <c r="I1116" t="str">
        <f>IF(G1116&gt;0,"TAK","NIE")</f>
        <v>TAK</v>
      </c>
      <c r="J1116" s="3">
        <f>IF(I1116="TAK",G1116*D1116,0)</f>
        <v>21498880</v>
      </c>
      <c r="K1116">
        <f>DAY(A1116)</f>
        <v>23</v>
      </c>
    </row>
    <row r="1117" spans="1:11" x14ac:dyDescent="0.25">
      <c r="A1117" s="1">
        <v>42027</v>
      </c>
      <c r="B1117" t="s">
        <v>357</v>
      </c>
      <c r="C1117" t="s">
        <v>358</v>
      </c>
      <c r="D1117" s="2">
        <v>32.15</v>
      </c>
      <c r="E1117">
        <v>1441</v>
      </c>
      <c r="F1117" s="2">
        <v>45340</v>
      </c>
      <c r="G1117">
        <v>1839000</v>
      </c>
      <c r="H1117" s="3">
        <f>IF(E1117=0,D1117,F1117/E1117)</f>
        <v>31.464260929909784</v>
      </c>
      <c r="I1117" t="str">
        <f>IF(G1117&gt;0,"TAK","NIE")</f>
        <v>TAK</v>
      </c>
      <c r="J1117" s="3">
        <f>IF(I1117="TAK",G1117*D1117,0)</f>
        <v>59123850</v>
      </c>
      <c r="K1117">
        <f>DAY(A1117)</f>
        <v>23</v>
      </c>
    </row>
    <row r="1118" spans="1:11" x14ac:dyDescent="0.25">
      <c r="A1118" s="1">
        <v>42027</v>
      </c>
      <c r="B1118" t="s">
        <v>359</v>
      </c>
      <c r="C1118" t="s">
        <v>360</v>
      </c>
      <c r="D1118" s="2">
        <v>3.08</v>
      </c>
      <c r="E1118">
        <v>34853</v>
      </c>
      <c r="F1118" s="2">
        <v>105020</v>
      </c>
      <c r="G1118">
        <v>7831000</v>
      </c>
      <c r="H1118" s="3">
        <f>IF(E1118=0,D1118,F1118/E1118)</f>
        <v>3.0132269818953894</v>
      </c>
      <c r="I1118" t="str">
        <f>IF(G1118&gt;0,"TAK","NIE")</f>
        <v>TAK</v>
      </c>
      <c r="J1118" s="3">
        <f>IF(I1118="TAK",G1118*D1118,0)</f>
        <v>24119480</v>
      </c>
      <c r="K1118">
        <f>DAY(A1118)</f>
        <v>23</v>
      </c>
    </row>
    <row r="1119" spans="1:11" x14ac:dyDescent="0.25">
      <c r="A1119" s="1">
        <v>42027</v>
      </c>
      <c r="B1119" t="s">
        <v>361</v>
      </c>
      <c r="C1119" t="s">
        <v>362</v>
      </c>
      <c r="D1119" s="2">
        <v>0.02</v>
      </c>
      <c r="E1119">
        <v>59542</v>
      </c>
      <c r="F1119" s="2">
        <v>1190</v>
      </c>
      <c r="G1119">
        <v>0</v>
      </c>
      <c r="H1119" s="3">
        <f>IF(E1119=0,D1119,F1119/E1119)</f>
        <v>1.9985892311309664E-2</v>
      </c>
      <c r="I1119" t="str">
        <f>IF(G1119&gt;0,"TAK","NIE")</f>
        <v>NIE</v>
      </c>
      <c r="J1119" s="3">
        <f>IF(I1119="TAK",G1119*D1119,0)</f>
        <v>0</v>
      </c>
      <c r="K1119">
        <f>DAY(A1119)</f>
        <v>23</v>
      </c>
    </row>
    <row r="1120" spans="1:11" x14ac:dyDescent="0.25">
      <c r="A1120" s="1">
        <v>42027</v>
      </c>
      <c r="B1120" t="s">
        <v>363</v>
      </c>
      <c r="C1120" t="s">
        <v>364</v>
      </c>
      <c r="D1120" s="2">
        <v>0.13</v>
      </c>
      <c r="E1120">
        <v>484387</v>
      </c>
      <c r="F1120" s="2">
        <v>60620</v>
      </c>
      <c r="G1120">
        <v>0</v>
      </c>
      <c r="H1120" s="3">
        <f>IF(E1120=0,D1120,F1120/E1120)</f>
        <v>0.12514786730444871</v>
      </c>
      <c r="I1120" t="str">
        <f>IF(G1120&gt;0,"TAK","NIE")</f>
        <v>NIE</v>
      </c>
      <c r="J1120" s="3">
        <f>IF(I1120="TAK",G1120*D1120,0)</f>
        <v>0</v>
      </c>
      <c r="K1120">
        <f>DAY(A1120)</f>
        <v>23</v>
      </c>
    </row>
    <row r="1121" spans="1:11" x14ac:dyDescent="0.25">
      <c r="A1121" s="1">
        <v>42027</v>
      </c>
      <c r="B1121" t="s">
        <v>365</v>
      </c>
      <c r="C1121" t="s">
        <v>366</v>
      </c>
      <c r="D1121" s="2">
        <v>1.1000000000000001</v>
      </c>
      <c r="E1121">
        <v>10516</v>
      </c>
      <c r="F1121" s="2">
        <v>11190</v>
      </c>
      <c r="G1121">
        <v>4084000</v>
      </c>
      <c r="H1121" s="3">
        <f>IF(E1121=0,D1121,F1121/E1121)</f>
        <v>1.0640928109547356</v>
      </c>
      <c r="I1121" t="str">
        <f>IF(G1121&gt;0,"TAK","NIE")</f>
        <v>TAK</v>
      </c>
      <c r="J1121" s="3">
        <f>IF(I1121="TAK",G1121*D1121,0)</f>
        <v>4492400</v>
      </c>
      <c r="K1121">
        <f>DAY(A1121)</f>
        <v>23</v>
      </c>
    </row>
    <row r="1122" spans="1:11" x14ac:dyDescent="0.25">
      <c r="A1122" s="1">
        <v>42027</v>
      </c>
      <c r="B1122" t="s">
        <v>367</v>
      </c>
      <c r="C1122" t="s">
        <v>368</v>
      </c>
      <c r="D1122" s="2">
        <v>0.98</v>
      </c>
      <c r="E1122">
        <v>19735</v>
      </c>
      <c r="F1122" s="2">
        <v>19310</v>
      </c>
      <c r="G1122">
        <v>5438000</v>
      </c>
      <c r="H1122" s="3">
        <f>IF(E1122=0,D1122,F1122/E1122)</f>
        <v>0.97846465670129212</v>
      </c>
      <c r="I1122" t="str">
        <f>IF(G1122&gt;0,"TAK","NIE")</f>
        <v>TAK</v>
      </c>
      <c r="J1122" s="3">
        <f>IF(I1122="TAK",G1122*D1122,0)</f>
        <v>5329240</v>
      </c>
      <c r="K1122">
        <f>DAY(A1122)</f>
        <v>23</v>
      </c>
    </row>
    <row r="1123" spans="1:11" x14ac:dyDescent="0.25">
      <c r="A1123" s="1">
        <v>42027</v>
      </c>
      <c r="B1123" t="s">
        <v>369</v>
      </c>
      <c r="C1123" t="s">
        <v>370</v>
      </c>
      <c r="D1123" s="2">
        <v>9</v>
      </c>
      <c r="E1123">
        <v>0</v>
      </c>
      <c r="F1123" s="2">
        <v>0</v>
      </c>
      <c r="G1123">
        <v>15129000</v>
      </c>
      <c r="H1123" s="3">
        <f>IF(E1123=0,D1123,F1123/E1123)</f>
        <v>9</v>
      </c>
      <c r="I1123" t="str">
        <f>IF(G1123&gt;0,"TAK","NIE")</f>
        <v>TAK</v>
      </c>
      <c r="J1123" s="3">
        <f>IF(I1123="TAK",G1123*D1123,0)</f>
        <v>136161000</v>
      </c>
      <c r="K1123">
        <f>DAY(A1123)</f>
        <v>23</v>
      </c>
    </row>
    <row r="1124" spans="1:11" x14ac:dyDescent="0.25">
      <c r="A1124" s="1">
        <v>42027</v>
      </c>
      <c r="B1124" t="s">
        <v>371</v>
      </c>
      <c r="C1124" t="s">
        <v>372</v>
      </c>
      <c r="D1124" s="2">
        <v>5.8</v>
      </c>
      <c r="E1124">
        <v>5085</v>
      </c>
      <c r="F1124" s="2">
        <v>29050</v>
      </c>
      <c r="G1124">
        <v>9809000</v>
      </c>
      <c r="H1124" s="3">
        <f>IF(E1124=0,D1124,F1124/E1124)</f>
        <v>5.7128810226155355</v>
      </c>
      <c r="I1124" t="str">
        <f>IF(G1124&gt;0,"TAK","NIE")</f>
        <v>TAK</v>
      </c>
      <c r="J1124" s="3">
        <f>IF(I1124="TAK",G1124*D1124,0)</f>
        <v>56892200</v>
      </c>
      <c r="K1124">
        <f>DAY(A1124)</f>
        <v>23</v>
      </c>
    </row>
    <row r="1125" spans="1:11" x14ac:dyDescent="0.25">
      <c r="A1125" s="1">
        <v>42027</v>
      </c>
      <c r="B1125" t="s">
        <v>373</v>
      </c>
      <c r="C1125" t="s">
        <v>374</v>
      </c>
      <c r="D1125" s="2">
        <v>2.29</v>
      </c>
      <c r="E1125">
        <v>549</v>
      </c>
      <c r="F1125" s="2">
        <v>1210</v>
      </c>
      <c r="G1125">
        <v>11568000</v>
      </c>
      <c r="H1125" s="3">
        <f>IF(E1125=0,D1125,F1125/E1125)</f>
        <v>2.204007285974499</v>
      </c>
      <c r="I1125" t="str">
        <f>IF(G1125&gt;0,"TAK","NIE")</f>
        <v>TAK</v>
      </c>
      <c r="J1125" s="3">
        <f>IF(I1125="TAK",G1125*D1125,0)</f>
        <v>26490720</v>
      </c>
      <c r="K1125">
        <f>DAY(A1125)</f>
        <v>23</v>
      </c>
    </row>
    <row r="1126" spans="1:11" x14ac:dyDescent="0.25">
      <c r="A1126" s="1">
        <v>42027</v>
      </c>
      <c r="B1126" t="s">
        <v>375</v>
      </c>
      <c r="C1126" t="s">
        <v>376</v>
      </c>
      <c r="D1126" s="2">
        <v>29.9</v>
      </c>
      <c r="E1126">
        <v>3964</v>
      </c>
      <c r="F1126" s="2">
        <v>116020</v>
      </c>
      <c r="G1126">
        <v>4187000</v>
      </c>
      <c r="H1126" s="3">
        <f>IF(E1126=0,D1126,F1126/E1126)</f>
        <v>29.268415741675074</v>
      </c>
      <c r="I1126" t="str">
        <f>IF(G1126&gt;0,"TAK","NIE")</f>
        <v>TAK</v>
      </c>
      <c r="J1126" s="3">
        <f>IF(I1126="TAK",G1126*D1126,0)</f>
        <v>125191300</v>
      </c>
      <c r="K1126">
        <f>DAY(A1126)</f>
        <v>23</v>
      </c>
    </row>
    <row r="1127" spans="1:11" x14ac:dyDescent="0.25">
      <c r="A1127" s="1">
        <v>42027</v>
      </c>
      <c r="B1127" t="s">
        <v>377</v>
      </c>
      <c r="C1127" t="s">
        <v>378</v>
      </c>
      <c r="D1127" s="2">
        <v>1.54</v>
      </c>
      <c r="E1127">
        <v>18</v>
      </c>
      <c r="F1127" s="2">
        <v>30</v>
      </c>
      <c r="G1127">
        <v>3715000</v>
      </c>
      <c r="H1127" s="3">
        <f>IF(E1127=0,D1127,F1127/E1127)</f>
        <v>1.6666666666666667</v>
      </c>
      <c r="I1127" t="str">
        <f>IF(G1127&gt;0,"TAK","NIE")</f>
        <v>TAK</v>
      </c>
      <c r="J1127" s="3">
        <f>IF(I1127="TAK",G1127*D1127,0)</f>
        <v>5721100</v>
      </c>
      <c r="K1127">
        <f>DAY(A1127)</f>
        <v>23</v>
      </c>
    </row>
    <row r="1128" spans="1:11" x14ac:dyDescent="0.25">
      <c r="A1128" s="1">
        <v>42027</v>
      </c>
      <c r="B1128" t="s">
        <v>379</v>
      </c>
      <c r="C1128" t="s">
        <v>380</v>
      </c>
      <c r="D1128" s="2">
        <v>2.62</v>
      </c>
      <c r="E1128">
        <v>55562</v>
      </c>
      <c r="F1128" s="2">
        <v>146060</v>
      </c>
      <c r="G1128">
        <v>93737000</v>
      </c>
      <c r="H1128" s="3">
        <f>IF(E1128=0,D1128,F1128/E1128)</f>
        <v>2.6287750620927972</v>
      </c>
      <c r="I1128" t="str">
        <f>IF(G1128&gt;0,"TAK","NIE")</f>
        <v>TAK</v>
      </c>
      <c r="J1128" s="3">
        <f>IF(I1128="TAK",G1128*D1128,0)</f>
        <v>245590940</v>
      </c>
      <c r="K1128">
        <f>DAY(A1128)</f>
        <v>23</v>
      </c>
    </row>
    <row r="1129" spans="1:11" x14ac:dyDescent="0.25">
      <c r="A1129" s="1">
        <v>42027</v>
      </c>
      <c r="B1129" t="s">
        <v>381</v>
      </c>
      <c r="C1129" t="s">
        <v>382</v>
      </c>
      <c r="D1129" s="2">
        <v>2.27</v>
      </c>
      <c r="E1129">
        <v>24835</v>
      </c>
      <c r="F1129" s="2">
        <v>56260</v>
      </c>
      <c r="G1129">
        <v>7444000</v>
      </c>
      <c r="H1129" s="3">
        <f>IF(E1129=0,D1129,F1129/E1129)</f>
        <v>2.2653513187034426</v>
      </c>
      <c r="I1129" t="str">
        <f>IF(G1129&gt;0,"TAK","NIE")</f>
        <v>TAK</v>
      </c>
      <c r="J1129" s="3">
        <f>IF(I1129="TAK",G1129*D1129,0)</f>
        <v>16897880</v>
      </c>
      <c r="K1129">
        <f>DAY(A1129)</f>
        <v>23</v>
      </c>
    </row>
    <row r="1130" spans="1:11" x14ac:dyDescent="0.25">
      <c r="A1130" s="1">
        <v>42027</v>
      </c>
      <c r="B1130" t="s">
        <v>383</v>
      </c>
      <c r="C1130" t="s">
        <v>384</v>
      </c>
      <c r="D1130" s="2">
        <v>1.76</v>
      </c>
      <c r="E1130">
        <v>5624</v>
      </c>
      <c r="F1130" s="2">
        <v>9740</v>
      </c>
      <c r="G1130">
        <v>5435000</v>
      </c>
      <c r="H1130" s="3">
        <f>IF(E1130=0,D1130,F1130/E1130)</f>
        <v>1.7318634423897581</v>
      </c>
      <c r="I1130" t="str">
        <f>IF(G1130&gt;0,"TAK","NIE")</f>
        <v>TAK</v>
      </c>
      <c r="J1130" s="3">
        <f>IF(I1130="TAK",G1130*D1130,0)</f>
        <v>9565600</v>
      </c>
      <c r="K1130">
        <f>DAY(A1130)</f>
        <v>23</v>
      </c>
    </row>
    <row r="1131" spans="1:11" x14ac:dyDescent="0.25">
      <c r="A1131" s="1">
        <v>42027</v>
      </c>
      <c r="B1131" t="s">
        <v>385</v>
      </c>
      <c r="C1131" t="s">
        <v>386</v>
      </c>
      <c r="D1131" s="2">
        <v>0.8</v>
      </c>
      <c r="E1131">
        <v>52321</v>
      </c>
      <c r="F1131" s="2">
        <v>41230</v>
      </c>
      <c r="G1131">
        <v>23452000</v>
      </c>
      <c r="H1131" s="3">
        <f>IF(E1131=0,D1131,F1131/E1131)</f>
        <v>0.78802010664933775</v>
      </c>
      <c r="I1131" t="str">
        <f>IF(G1131&gt;0,"TAK","NIE")</f>
        <v>TAK</v>
      </c>
      <c r="J1131" s="3">
        <f>IF(I1131="TAK",G1131*D1131,0)</f>
        <v>18761600</v>
      </c>
      <c r="K1131">
        <f>DAY(A1131)</f>
        <v>23</v>
      </c>
    </row>
    <row r="1132" spans="1:11" x14ac:dyDescent="0.25">
      <c r="A1132" s="1">
        <v>42027</v>
      </c>
      <c r="B1132" t="s">
        <v>387</v>
      </c>
      <c r="C1132" t="s">
        <v>388</v>
      </c>
      <c r="D1132" s="2">
        <v>56.85</v>
      </c>
      <c r="E1132">
        <v>1806</v>
      </c>
      <c r="F1132" s="2">
        <v>101400</v>
      </c>
      <c r="G1132">
        <v>1165000</v>
      </c>
      <c r="H1132" s="3">
        <f>IF(E1132=0,D1132,F1132/E1132)</f>
        <v>56.146179401993358</v>
      </c>
      <c r="I1132" t="str">
        <f>IF(G1132&gt;0,"TAK","NIE")</f>
        <v>TAK</v>
      </c>
      <c r="J1132" s="3">
        <f>IF(I1132="TAK",G1132*D1132,0)</f>
        <v>66230250</v>
      </c>
      <c r="K1132">
        <f>DAY(A1132)</f>
        <v>23</v>
      </c>
    </row>
    <row r="1133" spans="1:11" x14ac:dyDescent="0.25">
      <c r="A1133" s="1">
        <v>42027</v>
      </c>
      <c r="B1133" t="s">
        <v>389</v>
      </c>
      <c r="C1133" t="s">
        <v>390</v>
      </c>
      <c r="D1133" s="2">
        <v>136.5</v>
      </c>
      <c r="E1133">
        <v>98797</v>
      </c>
      <c r="F1133" s="2">
        <v>13570390</v>
      </c>
      <c r="G1133">
        <v>30454000</v>
      </c>
      <c r="H1133" s="3">
        <f>IF(E1133=0,D1133,F1133/E1133)</f>
        <v>137.35629624381306</v>
      </c>
      <c r="I1133" t="str">
        <f>IF(G1133&gt;0,"TAK","NIE")</f>
        <v>TAK</v>
      </c>
      <c r="J1133" s="3">
        <f>IF(I1133="TAK",G1133*D1133,0)</f>
        <v>4156971000</v>
      </c>
      <c r="K1133">
        <f>DAY(A1133)</f>
        <v>23</v>
      </c>
    </row>
    <row r="1134" spans="1:11" x14ac:dyDescent="0.25">
      <c r="A1134" s="1">
        <v>42027</v>
      </c>
      <c r="B1134" t="s">
        <v>391</v>
      </c>
      <c r="C1134" t="s">
        <v>392</v>
      </c>
      <c r="D1134" s="2">
        <v>3.46</v>
      </c>
      <c r="E1134">
        <v>2535</v>
      </c>
      <c r="F1134" s="2">
        <v>8770</v>
      </c>
      <c r="G1134">
        <v>12110000</v>
      </c>
      <c r="H1134" s="3">
        <f>IF(E1134=0,D1134,F1134/E1134)</f>
        <v>3.4595660749506902</v>
      </c>
      <c r="I1134" t="str">
        <f>IF(G1134&gt;0,"TAK","NIE")</f>
        <v>TAK</v>
      </c>
      <c r="J1134" s="3">
        <f>IF(I1134="TAK",G1134*D1134,0)</f>
        <v>41900600</v>
      </c>
      <c r="K1134">
        <f>DAY(A1134)</f>
        <v>23</v>
      </c>
    </row>
    <row r="1135" spans="1:11" x14ac:dyDescent="0.25">
      <c r="A1135" s="1">
        <v>42027</v>
      </c>
      <c r="B1135" t="s">
        <v>393</v>
      </c>
      <c r="C1135" t="s">
        <v>394</v>
      </c>
      <c r="D1135" s="2">
        <v>16.22</v>
      </c>
      <c r="E1135">
        <v>2310</v>
      </c>
      <c r="F1135" s="2">
        <v>36960</v>
      </c>
      <c r="G1135">
        <v>6189000</v>
      </c>
      <c r="H1135" s="3">
        <f>IF(E1135=0,D1135,F1135/E1135)</f>
        <v>16</v>
      </c>
      <c r="I1135" t="str">
        <f>IF(G1135&gt;0,"TAK","NIE")</f>
        <v>TAK</v>
      </c>
      <c r="J1135" s="3">
        <f>IF(I1135="TAK",G1135*D1135,0)</f>
        <v>100385580</v>
      </c>
      <c r="K1135">
        <f>DAY(A1135)</f>
        <v>23</v>
      </c>
    </row>
    <row r="1136" spans="1:11" x14ac:dyDescent="0.25">
      <c r="A1136" s="1">
        <v>42027</v>
      </c>
      <c r="B1136" t="s">
        <v>395</v>
      </c>
      <c r="C1136" t="s">
        <v>396</v>
      </c>
      <c r="D1136" s="2">
        <v>13</v>
      </c>
      <c r="E1136">
        <v>5</v>
      </c>
      <c r="F1136" s="2">
        <v>70</v>
      </c>
      <c r="G1136">
        <v>0</v>
      </c>
      <c r="H1136" s="3">
        <f>IF(E1136=0,D1136,F1136/E1136)</f>
        <v>14</v>
      </c>
      <c r="I1136" t="str">
        <f>IF(G1136&gt;0,"TAK","NIE")</f>
        <v>NIE</v>
      </c>
      <c r="J1136" s="3">
        <f>IF(I1136="TAK",G1136*D1136,0)</f>
        <v>0</v>
      </c>
      <c r="K1136">
        <f>DAY(A1136)</f>
        <v>23</v>
      </c>
    </row>
    <row r="1137" spans="1:11" x14ac:dyDescent="0.25">
      <c r="A1137" s="1">
        <v>42027</v>
      </c>
      <c r="B1137" t="s">
        <v>397</v>
      </c>
      <c r="C1137" t="s">
        <v>398</v>
      </c>
      <c r="D1137" s="2">
        <v>175.5</v>
      </c>
      <c r="E1137">
        <v>33636</v>
      </c>
      <c r="F1137" s="2">
        <v>5795670</v>
      </c>
      <c r="G1137">
        <v>5028000</v>
      </c>
      <c r="H1137" s="3">
        <f>IF(E1137=0,D1137,F1137/E1137)</f>
        <v>172.30556546557261</v>
      </c>
      <c r="I1137" t="str">
        <f>IF(G1137&gt;0,"TAK","NIE")</f>
        <v>TAK</v>
      </c>
      <c r="J1137" s="3">
        <f>IF(I1137="TAK",G1137*D1137,0)</f>
        <v>882414000</v>
      </c>
      <c r="K1137">
        <f>DAY(A1137)</f>
        <v>23</v>
      </c>
    </row>
    <row r="1138" spans="1:11" x14ac:dyDescent="0.25">
      <c r="A1138" s="1">
        <v>42027</v>
      </c>
      <c r="B1138" t="s">
        <v>399</v>
      </c>
      <c r="C1138" t="s">
        <v>400</v>
      </c>
      <c r="D1138" s="2">
        <v>18.670000000000002</v>
      </c>
      <c r="E1138">
        <v>981</v>
      </c>
      <c r="F1138" s="2">
        <v>18300</v>
      </c>
      <c r="G1138">
        <v>4000000</v>
      </c>
      <c r="H1138" s="3">
        <f>IF(E1138=0,D1138,F1138/E1138)</f>
        <v>18.654434250764528</v>
      </c>
      <c r="I1138" t="str">
        <f>IF(G1138&gt;0,"TAK","NIE")</f>
        <v>TAK</v>
      </c>
      <c r="J1138" s="3">
        <f>IF(I1138="TAK",G1138*D1138,0)</f>
        <v>74680000</v>
      </c>
      <c r="K1138">
        <f>DAY(A1138)</f>
        <v>23</v>
      </c>
    </row>
    <row r="1139" spans="1:11" x14ac:dyDescent="0.25">
      <c r="A1139" s="1">
        <v>42027</v>
      </c>
      <c r="B1139" t="s">
        <v>401</v>
      </c>
      <c r="C1139" t="s">
        <v>402</v>
      </c>
      <c r="D1139" s="2">
        <v>0.9</v>
      </c>
      <c r="E1139">
        <v>7991</v>
      </c>
      <c r="F1139" s="2">
        <v>7200</v>
      </c>
      <c r="G1139">
        <v>0</v>
      </c>
      <c r="H1139" s="3">
        <f>IF(E1139=0,D1139,F1139/E1139)</f>
        <v>0.90101364034538856</v>
      </c>
      <c r="I1139" t="str">
        <f>IF(G1139&gt;0,"TAK","NIE")</f>
        <v>NIE</v>
      </c>
      <c r="J1139" s="3">
        <f>IF(I1139="TAK",G1139*D1139,0)</f>
        <v>0</v>
      </c>
      <c r="K1139">
        <f>DAY(A1139)</f>
        <v>23</v>
      </c>
    </row>
    <row r="1140" spans="1:11" x14ac:dyDescent="0.25">
      <c r="A1140" s="1">
        <v>42027</v>
      </c>
      <c r="B1140" t="s">
        <v>403</v>
      </c>
      <c r="C1140" t="s">
        <v>404</v>
      </c>
      <c r="D1140" s="2">
        <v>212.95</v>
      </c>
      <c r="E1140">
        <v>17402</v>
      </c>
      <c r="F1140" s="2">
        <v>3613150</v>
      </c>
      <c r="G1140">
        <v>8393000</v>
      </c>
      <c r="H1140" s="3">
        <f>IF(E1140=0,D1140,F1140/E1140)</f>
        <v>207.62843351338927</v>
      </c>
      <c r="I1140" t="str">
        <f>IF(G1140&gt;0,"TAK","NIE")</f>
        <v>TAK</v>
      </c>
      <c r="J1140" s="3">
        <f>IF(I1140="TAK",G1140*D1140,0)</f>
        <v>1787289350</v>
      </c>
      <c r="K1140">
        <f>DAY(A1140)</f>
        <v>23</v>
      </c>
    </row>
    <row r="1141" spans="1:11" x14ac:dyDescent="0.25">
      <c r="A1141" s="1">
        <v>42027</v>
      </c>
      <c r="B1141" t="s">
        <v>405</v>
      </c>
      <c r="C1141" t="s">
        <v>406</v>
      </c>
      <c r="D1141" s="2">
        <v>4.24</v>
      </c>
      <c r="E1141">
        <v>608</v>
      </c>
      <c r="F1141" s="2">
        <v>2500</v>
      </c>
      <c r="G1141">
        <v>2639000</v>
      </c>
      <c r="H1141" s="3">
        <f>IF(E1141=0,D1141,F1141/E1141)</f>
        <v>4.1118421052631575</v>
      </c>
      <c r="I1141" t="str">
        <f>IF(G1141&gt;0,"TAK","NIE")</f>
        <v>TAK</v>
      </c>
      <c r="J1141" s="3">
        <f>IF(I1141="TAK",G1141*D1141,0)</f>
        <v>11189360</v>
      </c>
      <c r="K1141">
        <f>DAY(A1141)</f>
        <v>23</v>
      </c>
    </row>
    <row r="1142" spans="1:11" x14ac:dyDescent="0.25">
      <c r="A1142" s="1">
        <v>42027</v>
      </c>
      <c r="B1142" t="s">
        <v>407</v>
      </c>
      <c r="C1142" t="s">
        <v>408</v>
      </c>
      <c r="D1142" s="2">
        <v>1.06</v>
      </c>
      <c r="E1142">
        <v>669</v>
      </c>
      <c r="F1142" s="2">
        <v>680</v>
      </c>
      <c r="G1142">
        <v>0</v>
      </c>
      <c r="H1142" s="3">
        <f>IF(E1142=0,D1142,F1142/E1142)</f>
        <v>1.0164424514200299</v>
      </c>
      <c r="I1142" t="str">
        <f>IF(G1142&gt;0,"TAK","NIE")</f>
        <v>NIE</v>
      </c>
      <c r="J1142" s="3">
        <f>IF(I1142="TAK",G1142*D1142,0)</f>
        <v>0</v>
      </c>
      <c r="K1142">
        <f>DAY(A1142)</f>
        <v>23</v>
      </c>
    </row>
    <row r="1143" spans="1:11" x14ac:dyDescent="0.25">
      <c r="A1143" s="1">
        <v>42027</v>
      </c>
      <c r="B1143" t="s">
        <v>409</v>
      </c>
      <c r="C1143" t="s">
        <v>410</v>
      </c>
      <c r="D1143" s="2">
        <v>9.0500000000000007</v>
      </c>
      <c r="E1143">
        <v>110</v>
      </c>
      <c r="F1143" s="2">
        <v>1000</v>
      </c>
      <c r="G1143">
        <v>5944000</v>
      </c>
      <c r="H1143" s="3">
        <f>IF(E1143=0,D1143,F1143/E1143)</f>
        <v>9.0909090909090917</v>
      </c>
      <c r="I1143" t="str">
        <f>IF(G1143&gt;0,"TAK","NIE")</f>
        <v>TAK</v>
      </c>
      <c r="J1143" s="3">
        <f>IF(I1143="TAK",G1143*D1143,0)</f>
        <v>53793200.000000007</v>
      </c>
      <c r="K1143">
        <f>DAY(A1143)</f>
        <v>23</v>
      </c>
    </row>
    <row r="1144" spans="1:11" x14ac:dyDescent="0.25">
      <c r="A1144" s="1">
        <v>42027</v>
      </c>
      <c r="B1144" t="s">
        <v>411</v>
      </c>
      <c r="C1144" t="s">
        <v>412</v>
      </c>
      <c r="D1144" s="2">
        <v>0.11</v>
      </c>
      <c r="E1144">
        <v>25489</v>
      </c>
      <c r="F1144" s="2">
        <v>2800</v>
      </c>
      <c r="G1144">
        <v>0</v>
      </c>
      <c r="H1144" s="3">
        <f>IF(E1144=0,D1144,F1144/E1144)</f>
        <v>0.10985130840754835</v>
      </c>
      <c r="I1144" t="str">
        <f>IF(G1144&gt;0,"TAK","NIE")</f>
        <v>NIE</v>
      </c>
      <c r="J1144" s="3">
        <f>IF(I1144="TAK",G1144*D1144,0)</f>
        <v>0</v>
      </c>
      <c r="K1144">
        <f>DAY(A1144)</f>
        <v>23</v>
      </c>
    </row>
    <row r="1145" spans="1:11" x14ac:dyDescent="0.25">
      <c r="A1145" s="1">
        <v>42027</v>
      </c>
      <c r="B1145" t="s">
        <v>413</v>
      </c>
      <c r="C1145" t="s">
        <v>414</v>
      </c>
      <c r="D1145" s="2">
        <v>2.2000000000000002</v>
      </c>
      <c r="E1145">
        <v>150</v>
      </c>
      <c r="F1145" s="2">
        <v>330</v>
      </c>
      <c r="G1145">
        <v>0</v>
      </c>
      <c r="H1145" s="3">
        <f>IF(E1145=0,D1145,F1145/E1145)</f>
        <v>2.2000000000000002</v>
      </c>
      <c r="I1145" t="str">
        <f>IF(G1145&gt;0,"TAK","NIE")</f>
        <v>NIE</v>
      </c>
      <c r="J1145" s="3">
        <f>IF(I1145="TAK",G1145*D1145,0)</f>
        <v>0</v>
      </c>
      <c r="K1145">
        <f>DAY(A1145)</f>
        <v>23</v>
      </c>
    </row>
    <row r="1146" spans="1:11" x14ac:dyDescent="0.25">
      <c r="A1146" s="1">
        <v>42027</v>
      </c>
      <c r="B1146" t="s">
        <v>415</v>
      </c>
      <c r="C1146" t="s">
        <v>416</v>
      </c>
      <c r="D1146" s="2">
        <v>4.0199999999999996</v>
      </c>
      <c r="E1146">
        <v>31103</v>
      </c>
      <c r="F1146" s="2">
        <v>125880</v>
      </c>
      <c r="G1146">
        <v>18968000</v>
      </c>
      <c r="H1146" s="3">
        <f>IF(E1146=0,D1146,F1146/E1146)</f>
        <v>4.047198019483651</v>
      </c>
      <c r="I1146" t="str">
        <f>IF(G1146&gt;0,"TAK","NIE")</f>
        <v>TAK</v>
      </c>
      <c r="J1146" s="3">
        <f>IF(I1146="TAK",G1146*D1146,0)</f>
        <v>76251359.999999985</v>
      </c>
      <c r="K1146">
        <f>DAY(A1146)</f>
        <v>23</v>
      </c>
    </row>
    <row r="1147" spans="1:11" x14ac:dyDescent="0.25">
      <c r="A1147" s="1">
        <v>42027</v>
      </c>
      <c r="B1147" t="s">
        <v>417</v>
      </c>
      <c r="C1147" t="s">
        <v>418</v>
      </c>
      <c r="D1147" s="2">
        <v>0.85</v>
      </c>
      <c r="E1147">
        <v>13890</v>
      </c>
      <c r="F1147" s="2">
        <v>11840</v>
      </c>
      <c r="G1147">
        <v>8070000</v>
      </c>
      <c r="H1147" s="3">
        <f>IF(E1147=0,D1147,F1147/E1147)</f>
        <v>0.85241180705543551</v>
      </c>
      <c r="I1147" t="str">
        <f>IF(G1147&gt;0,"TAK","NIE")</f>
        <v>TAK</v>
      </c>
      <c r="J1147" s="3">
        <f>IF(I1147="TAK",G1147*D1147,0)</f>
        <v>6859500</v>
      </c>
      <c r="K1147">
        <f>DAY(A1147)</f>
        <v>23</v>
      </c>
    </row>
    <row r="1148" spans="1:11" x14ac:dyDescent="0.25">
      <c r="A1148" s="1">
        <v>42027</v>
      </c>
      <c r="B1148" t="s">
        <v>419</v>
      </c>
      <c r="C1148" t="s">
        <v>420</v>
      </c>
      <c r="D1148" s="2">
        <v>3.34</v>
      </c>
      <c r="E1148">
        <v>200</v>
      </c>
      <c r="F1148" s="2">
        <v>600</v>
      </c>
      <c r="G1148">
        <v>3600000</v>
      </c>
      <c r="H1148" s="3">
        <f>IF(E1148=0,D1148,F1148/E1148)</f>
        <v>3</v>
      </c>
      <c r="I1148" t="str">
        <f>IF(G1148&gt;0,"TAK","NIE")</f>
        <v>TAK</v>
      </c>
      <c r="J1148" s="3">
        <f>IF(I1148="TAK",G1148*D1148,0)</f>
        <v>12024000</v>
      </c>
      <c r="K1148">
        <f>DAY(A1148)</f>
        <v>23</v>
      </c>
    </row>
    <row r="1149" spans="1:11" x14ac:dyDescent="0.25">
      <c r="A1149" s="1">
        <v>42027</v>
      </c>
      <c r="B1149" t="s">
        <v>421</v>
      </c>
      <c r="C1149" t="s">
        <v>422</v>
      </c>
      <c r="D1149" s="2">
        <v>1.61</v>
      </c>
      <c r="E1149">
        <v>2474</v>
      </c>
      <c r="F1149" s="2">
        <v>3960</v>
      </c>
      <c r="G1149">
        <v>0</v>
      </c>
      <c r="H1149" s="3">
        <f>IF(E1149=0,D1149,F1149/E1149)</f>
        <v>1.6006467259498787</v>
      </c>
      <c r="I1149" t="str">
        <f>IF(G1149&gt;0,"TAK","NIE")</f>
        <v>NIE</v>
      </c>
      <c r="J1149" s="3">
        <f>IF(I1149="TAK",G1149*D1149,0)</f>
        <v>0</v>
      </c>
      <c r="K1149">
        <f>DAY(A1149)</f>
        <v>23</v>
      </c>
    </row>
    <row r="1150" spans="1:11" x14ac:dyDescent="0.25">
      <c r="A1150" s="1">
        <v>42027</v>
      </c>
      <c r="B1150" t="s">
        <v>423</v>
      </c>
      <c r="C1150" t="s">
        <v>424</v>
      </c>
      <c r="D1150" s="2">
        <v>5</v>
      </c>
      <c r="E1150">
        <v>3213</v>
      </c>
      <c r="F1150" s="2">
        <v>16040</v>
      </c>
      <c r="G1150">
        <v>11334000</v>
      </c>
      <c r="H1150" s="3">
        <f>IF(E1150=0,D1150,F1150/E1150)</f>
        <v>4.992219109866169</v>
      </c>
      <c r="I1150" t="str">
        <f>IF(G1150&gt;0,"TAK","NIE")</f>
        <v>TAK</v>
      </c>
      <c r="J1150" s="3">
        <f>IF(I1150="TAK",G1150*D1150,0)</f>
        <v>56670000</v>
      </c>
      <c r="K1150">
        <f>DAY(A1150)</f>
        <v>23</v>
      </c>
    </row>
    <row r="1151" spans="1:11" x14ac:dyDescent="0.25">
      <c r="A1151" s="1">
        <v>42027</v>
      </c>
      <c r="B1151" t="s">
        <v>425</v>
      </c>
      <c r="C1151" t="s">
        <v>426</v>
      </c>
      <c r="D1151" s="2">
        <v>1.86</v>
      </c>
      <c r="E1151">
        <v>9250</v>
      </c>
      <c r="F1151" s="2">
        <v>17160</v>
      </c>
      <c r="G1151">
        <v>0</v>
      </c>
      <c r="H1151" s="3">
        <f>IF(E1151=0,D1151,F1151/E1151)</f>
        <v>1.8551351351351351</v>
      </c>
      <c r="I1151" t="str">
        <f>IF(G1151&gt;0,"TAK","NIE")</f>
        <v>NIE</v>
      </c>
      <c r="J1151" s="3">
        <f>IF(I1151="TAK",G1151*D1151,0)</f>
        <v>0</v>
      </c>
      <c r="K1151">
        <f>DAY(A1151)</f>
        <v>23</v>
      </c>
    </row>
    <row r="1152" spans="1:11" x14ac:dyDescent="0.25">
      <c r="A1152" s="1">
        <v>42027</v>
      </c>
      <c r="B1152" t="s">
        <v>427</v>
      </c>
      <c r="C1152" t="s">
        <v>428</v>
      </c>
      <c r="D1152" s="2">
        <v>21</v>
      </c>
      <c r="E1152">
        <v>5</v>
      </c>
      <c r="F1152" s="2">
        <v>110</v>
      </c>
      <c r="G1152">
        <v>0</v>
      </c>
      <c r="H1152" s="3">
        <f>IF(E1152=0,D1152,F1152/E1152)</f>
        <v>22</v>
      </c>
      <c r="I1152" t="str">
        <f>IF(G1152&gt;0,"TAK","NIE")</f>
        <v>NIE</v>
      </c>
      <c r="J1152" s="3">
        <f>IF(I1152="TAK",G1152*D1152,0)</f>
        <v>0</v>
      </c>
      <c r="K1152">
        <f>DAY(A1152)</f>
        <v>23</v>
      </c>
    </row>
    <row r="1153" spans="1:11" x14ac:dyDescent="0.25">
      <c r="A1153" s="1">
        <v>42027</v>
      </c>
      <c r="B1153" t="s">
        <v>429</v>
      </c>
      <c r="C1153" t="s">
        <v>430</v>
      </c>
      <c r="D1153" s="2">
        <v>20.399999999999999</v>
      </c>
      <c r="E1153">
        <v>199841</v>
      </c>
      <c r="F1153" s="2">
        <v>4181460</v>
      </c>
      <c r="G1153">
        <v>52636000</v>
      </c>
      <c r="H1153" s="3">
        <f>IF(E1153=0,D1153,F1153/E1153)</f>
        <v>20.923934527949719</v>
      </c>
      <c r="I1153" t="str">
        <f>IF(G1153&gt;0,"TAK","NIE")</f>
        <v>TAK</v>
      </c>
      <c r="J1153" s="3">
        <f>IF(I1153="TAK",G1153*D1153,0)</f>
        <v>1073774400</v>
      </c>
      <c r="K1153">
        <f>DAY(A1153)</f>
        <v>23</v>
      </c>
    </row>
    <row r="1154" spans="1:11" x14ac:dyDescent="0.25">
      <c r="A1154" s="1">
        <v>42027</v>
      </c>
      <c r="B1154" t="s">
        <v>431</v>
      </c>
      <c r="C1154" t="s">
        <v>432</v>
      </c>
      <c r="D1154" s="2">
        <v>0.3</v>
      </c>
      <c r="E1154">
        <v>48892</v>
      </c>
      <c r="F1154" s="2">
        <v>14670</v>
      </c>
      <c r="G1154">
        <v>0</v>
      </c>
      <c r="H1154" s="3">
        <f>IF(E1154=0,D1154,F1154/E1154)</f>
        <v>0.30004908778532274</v>
      </c>
      <c r="I1154" t="str">
        <f>IF(G1154&gt;0,"TAK","NIE")</f>
        <v>NIE</v>
      </c>
      <c r="J1154" s="3">
        <f>IF(I1154="TAK",G1154*D1154,0)</f>
        <v>0</v>
      </c>
      <c r="K1154">
        <f>DAY(A1154)</f>
        <v>23</v>
      </c>
    </row>
    <row r="1155" spans="1:11" x14ac:dyDescent="0.25">
      <c r="A1155" s="1">
        <v>42027</v>
      </c>
      <c r="B1155" t="s">
        <v>433</v>
      </c>
      <c r="C1155" t="s">
        <v>434</v>
      </c>
      <c r="D1155" s="2">
        <v>2.6</v>
      </c>
      <c r="E1155">
        <v>21694</v>
      </c>
      <c r="F1155" s="2">
        <v>56420</v>
      </c>
      <c r="G1155">
        <v>32447000</v>
      </c>
      <c r="H1155" s="3">
        <f>IF(E1155=0,D1155,F1155/E1155)</f>
        <v>2.6007190928367292</v>
      </c>
      <c r="I1155" t="str">
        <f>IF(G1155&gt;0,"TAK","NIE")</f>
        <v>TAK</v>
      </c>
      <c r="J1155" s="3">
        <f>IF(I1155="TAK",G1155*D1155,0)</f>
        <v>84362200</v>
      </c>
      <c r="K1155">
        <f>DAY(A1155)</f>
        <v>23</v>
      </c>
    </row>
    <row r="1156" spans="1:11" x14ac:dyDescent="0.25">
      <c r="A1156" s="1">
        <v>42027</v>
      </c>
      <c r="B1156" t="s">
        <v>435</v>
      </c>
      <c r="C1156" t="s">
        <v>436</v>
      </c>
      <c r="D1156" s="2">
        <v>9.81</v>
      </c>
      <c r="E1156">
        <v>6471</v>
      </c>
      <c r="F1156" s="2">
        <v>64380</v>
      </c>
      <c r="G1156">
        <v>1509000</v>
      </c>
      <c r="H1156" s="3">
        <f>IF(E1156=0,D1156,F1156/E1156)</f>
        <v>9.9490032452480293</v>
      </c>
      <c r="I1156" t="str">
        <f>IF(G1156&gt;0,"TAK","NIE")</f>
        <v>TAK</v>
      </c>
      <c r="J1156" s="3">
        <f>IF(I1156="TAK",G1156*D1156,0)</f>
        <v>14803290</v>
      </c>
      <c r="K1156">
        <f>DAY(A1156)</f>
        <v>23</v>
      </c>
    </row>
    <row r="1157" spans="1:11" x14ac:dyDescent="0.25">
      <c r="A1157" s="1">
        <v>42027</v>
      </c>
      <c r="B1157" t="s">
        <v>437</v>
      </c>
      <c r="C1157" t="s">
        <v>438</v>
      </c>
      <c r="D1157" s="2">
        <v>2.94</v>
      </c>
      <c r="E1157">
        <v>108261</v>
      </c>
      <c r="F1157" s="2">
        <v>313070</v>
      </c>
      <c r="G1157">
        <v>26333000</v>
      </c>
      <c r="H1157" s="3">
        <f>IF(E1157=0,D1157,F1157/E1157)</f>
        <v>2.8918077608741837</v>
      </c>
      <c r="I1157" t="str">
        <f>IF(G1157&gt;0,"TAK","NIE")</f>
        <v>TAK</v>
      </c>
      <c r="J1157" s="3">
        <f>IF(I1157="TAK",G1157*D1157,0)</f>
        <v>77419020</v>
      </c>
      <c r="K1157">
        <f>DAY(A1157)</f>
        <v>23</v>
      </c>
    </row>
    <row r="1158" spans="1:11" x14ac:dyDescent="0.25">
      <c r="A1158" s="1">
        <v>42027</v>
      </c>
      <c r="B1158" t="s">
        <v>439</v>
      </c>
      <c r="C1158" t="s">
        <v>440</v>
      </c>
      <c r="D1158" s="2">
        <v>2.4</v>
      </c>
      <c r="E1158">
        <v>405</v>
      </c>
      <c r="F1158" s="2">
        <v>970</v>
      </c>
      <c r="G1158">
        <v>4047000</v>
      </c>
      <c r="H1158" s="3">
        <f>IF(E1158=0,D1158,F1158/E1158)</f>
        <v>2.3950617283950617</v>
      </c>
      <c r="I1158" t="str">
        <f>IF(G1158&gt;0,"TAK","NIE")</f>
        <v>TAK</v>
      </c>
      <c r="J1158" s="3">
        <f>IF(I1158="TAK",G1158*D1158,0)</f>
        <v>9712800</v>
      </c>
      <c r="K1158">
        <f>DAY(A1158)</f>
        <v>23</v>
      </c>
    </row>
    <row r="1159" spans="1:11" x14ac:dyDescent="0.25">
      <c r="A1159" s="1">
        <v>42027</v>
      </c>
      <c r="B1159" t="s">
        <v>441</v>
      </c>
      <c r="C1159" t="s">
        <v>442</v>
      </c>
      <c r="D1159" s="2">
        <v>0.02</v>
      </c>
      <c r="E1159">
        <v>53730</v>
      </c>
      <c r="F1159" s="2">
        <v>1070</v>
      </c>
      <c r="G1159">
        <v>0</v>
      </c>
      <c r="H1159" s="3">
        <f>IF(E1159=0,D1159,F1159/E1159)</f>
        <v>1.9914386748557604E-2</v>
      </c>
      <c r="I1159" t="str">
        <f>IF(G1159&gt;0,"TAK","NIE")</f>
        <v>NIE</v>
      </c>
      <c r="J1159" s="3">
        <f>IF(I1159="TAK",G1159*D1159,0)</f>
        <v>0</v>
      </c>
      <c r="K1159">
        <f>DAY(A1159)</f>
        <v>23</v>
      </c>
    </row>
    <row r="1160" spans="1:11" x14ac:dyDescent="0.25">
      <c r="A1160" s="1">
        <v>42027</v>
      </c>
      <c r="B1160" t="s">
        <v>443</v>
      </c>
      <c r="C1160" t="s">
        <v>444</v>
      </c>
      <c r="D1160" s="2">
        <v>6.66</v>
      </c>
      <c r="E1160">
        <v>0</v>
      </c>
      <c r="F1160" s="2">
        <v>0</v>
      </c>
      <c r="G1160">
        <v>3329000</v>
      </c>
      <c r="H1160" s="3">
        <f>IF(E1160=0,D1160,F1160/E1160)</f>
        <v>6.66</v>
      </c>
      <c r="I1160" t="str">
        <f>IF(G1160&gt;0,"TAK","NIE")</f>
        <v>TAK</v>
      </c>
      <c r="J1160" s="3">
        <f>IF(I1160="TAK",G1160*D1160,0)</f>
        <v>22171140</v>
      </c>
      <c r="K1160">
        <f>DAY(A1160)</f>
        <v>23</v>
      </c>
    </row>
    <row r="1161" spans="1:11" x14ac:dyDescent="0.25">
      <c r="A1161" s="1">
        <v>42027</v>
      </c>
      <c r="B1161" t="s">
        <v>445</v>
      </c>
      <c r="C1161" t="s">
        <v>446</v>
      </c>
      <c r="D1161" s="2">
        <v>1.21</v>
      </c>
      <c r="E1161">
        <v>195414</v>
      </c>
      <c r="F1161" s="2">
        <v>241150</v>
      </c>
      <c r="G1161">
        <v>45144000</v>
      </c>
      <c r="H1161" s="3">
        <f>IF(E1161=0,D1161,F1161/E1161)</f>
        <v>1.2340466906158207</v>
      </c>
      <c r="I1161" t="str">
        <f>IF(G1161&gt;0,"TAK","NIE")</f>
        <v>TAK</v>
      </c>
      <c r="J1161" s="3">
        <f>IF(I1161="TAK",G1161*D1161,0)</f>
        <v>54624240</v>
      </c>
      <c r="K1161">
        <f>DAY(A1161)</f>
        <v>23</v>
      </c>
    </row>
    <row r="1162" spans="1:11" x14ac:dyDescent="0.25">
      <c r="A1162" s="1">
        <v>42027</v>
      </c>
      <c r="B1162" t="s">
        <v>447</v>
      </c>
      <c r="C1162" t="s">
        <v>448</v>
      </c>
      <c r="D1162" s="2">
        <v>32.479999999999997</v>
      </c>
      <c r="E1162">
        <v>39911</v>
      </c>
      <c r="F1162" s="2">
        <v>1293950</v>
      </c>
      <c r="G1162">
        <v>48500000</v>
      </c>
      <c r="H1162" s="3">
        <f>IF(E1162=0,D1162,F1162/E1162)</f>
        <v>32.420886472401094</v>
      </c>
      <c r="I1162" t="str">
        <f>IF(G1162&gt;0,"TAK","NIE")</f>
        <v>TAK</v>
      </c>
      <c r="J1162" s="3">
        <f>IF(I1162="TAK",G1162*D1162,0)</f>
        <v>1575279999.9999998</v>
      </c>
      <c r="K1162">
        <f>DAY(A1162)</f>
        <v>23</v>
      </c>
    </row>
    <row r="1163" spans="1:11" x14ac:dyDescent="0.25">
      <c r="A1163" s="1">
        <v>42027</v>
      </c>
      <c r="B1163" t="s">
        <v>449</v>
      </c>
      <c r="C1163" t="s">
        <v>450</v>
      </c>
      <c r="D1163" s="2">
        <v>280</v>
      </c>
      <c r="E1163">
        <v>8308</v>
      </c>
      <c r="F1163" s="2">
        <v>2326150</v>
      </c>
      <c r="G1163">
        <v>9380000</v>
      </c>
      <c r="H1163" s="3">
        <f>IF(E1163=0,D1163,F1163/E1163)</f>
        <v>279.9891670678864</v>
      </c>
      <c r="I1163" t="str">
        <f>IF(G1163&gt;0,"TAK","NIE")</f>
        <v>TAK</v>
      </c>
      <c r="J1163" s="3">
        <f>IF(I1163="TAK",G1163*D1163,0)</f>
        <v>2626400000</v>
      </c>
      <c r="K1163">
        <f>DAY(A1163)</f>
        <v>23</v>
      </c>
    </row>
    <row r="1164" spans="1:11" x14ac:dyDescent="0.25">
      <c r="A1164" s="1">
        <v>42027</v>
      </c>
      <c r="B1164" t="s">
        <v>451</v>
      </c>
      <c r="C1164" t="s">
        <v>452</v>
      </c>
      <c r="D1164" s="2">
        <v>108.25</v>
      </c>
      <c r="E1164">
        <v>770179</v>
      </c>
      <c r="F1164" s="2">
        <v>83823260</v>
      </c>
      <c r="G1164">
        <v>136410000</v>
      </c>
      <c r="H1164" s="3">
        <f>IF(E1164=0,D1164,F1164/E1164)</f>
        <v>108.83607576939906</v>
      </c>
      <c r="I1164" t="str">
        <f>IF(G1164&gt;0,"TAK","NIE")</f>
        <v>TAK</v>
      </c>
      <c r="J1164" s="3">
        <f>IF(I1164="TAK",G1164*D1164,0)</f>
        <v>14766382500</v>
      </c>
      <c r="K1164">
        <f>DAY(A1164)</f>
        <v>23</v>
      </c>
    </row>
    <row r="1165" spans="1:11" x14ac:dyDescent="0.25">
      <c r="A1165" s="1">
        <v>42027</v>
      </c>
      <c r="B1165" t="s">
        <v>453</v>
      </c>
      <c r="C1165" t="s">
        <v>454</v>
      </c>
      <c r="D1165" s="2">
        <v>13.04</v>
      </c>
      <c r="E1165">
        <v>2231</v>
      </c>
      <c r="F1165" s="2">
        <v>28730</v>
      </c>
      <c r="G1165">
        <v>6739000</v>
      </c>
      <c r="H1165" s="3">
        <f>IF(E1165=0,D1165,F1165/E1165)</f>
        <v>12.877633348274317</v>
      </c>
      <c r="I1165" t="str">
        <f>IF(G1165&gt;0,"TAK","NIE")</f>
        <v>TAK</v>
      </c>
      <c r="J1165" s="3">
        <f>IF(I1165="TAK",G1165*D1165,0)</f>
        <v>87876560</v>
      </c>
      <c r="K1165">
        <f>DAY(A1165)</f>
        <v>23</v>
      </c>
    </row>
    <row r="1166" spans="1:11" x14ac:dyDescent="0.25">
      <c r="A1166" s="1">
        <v>42027</v>
      </c>
      <c r="B1166" t="s">
        <v>455</v>
      </c>
      <c r="C1166" t="s">
        <v>456</v>
      </c>
      <c r="D1166" s="2">
        <v>36.19</v>
      </c>
      <c r="E1166">
        <v>61</v>
      </c>
      <c r="F1166" s="2">
        <v>2100</v>
      </c>
      <c r="G1166">
        <v>13085000</v>
      </c>
      <c r="H1166" s="3">
        <f>IF(E1166=0,D1166,F1166/E1166)</f>
        <v>34.42622950819672</v>
      </c>
      <c r="I1166" t="str">
        <f>IF(G1166&gt;0,"TAK","NIE")</f>
        <v>TAK</v>
      </c>
      <c r="J1166" s="3">
        <f>IF(I1166="TAK",G1166*D1166,0)</f>
        <v>473546150</v>
      </c>
      <c r="K1166">
        <f>DAY(A1166)</f>
        <v>23</v>
      </c>
    </row>
    <row r="1167" spans="1:11" x14ac:dyDescent="0.25">
      <c r="A1167" s="1">
        <v>42027</v>
      </c>
      <c r="B1167" t="s">
        <v>457</v>
      </c>
      <c r="C1167" t="s">
        <v>458</v>
      </c>
      <c r="D1167" s="2">
        <v>52.5</v>
      </c>
      <c r="E1167">
        <v>50</v>
      </c>
      <c r="F1167" s="2">
        <v>2630</v>
      </c>
      <c r="G1167">
        <v>7449000</v>
      </c>
      <c r="H1167" s="3">
        <f>IF(E1167=0,D1167,F1167/E1167)</f>
        <v>52.6</v>
      </c>
      <c r="I1167" t="str">
        <f>IF(G1167&gt;0,"TAK","NIE")</f>
        <v>TAK</v>
      </c>
      <c r="J1167" s="3">
        <f>IF(I1167="TAK",G1167*D1167,0)</f>
        <v>391072500</v>
      </c>
      <c r="K1167">
        <f>DAY(A1167)</f>
        <v>23</v>
      </c>
    </row>
    <row r="1168" spans="1:11" x14ac:dyDescent="0.25">
      <c r="A1168" s="1">
        <v>42027</v>
      </c>
      <c r="B1168" t="s">
        <v>459</v>
      </c>
      <c r="C1168" t="s">
        <v>460</v>
      </c>
      <c r="D1168" s="2">
        <v>7.37</v>
      </c>
      <c r="E1168">
        <v>5</v>
      </c>
      <c r="F1168" s="2">
        <v>40</v>
      </c>
      <c r="G1168">
        <v>0</v>
      </c>
      <c r="H1168" s="3">
        <f>IF(E1168=0,D1168,F1168/E1168)</f>
        <v>8</v>
      </c>
      <c r="I1168" t="str">
        <f>IF(G1168&gt;0,"TAK","NIE")</f>
        <v>NIE</v>
      </c>
      <c r="J1168" s="3">
        <f>IF(I1168="TAK",G1168*D1168,0)</f>
        <v>0</v>
      </c>
      <c r="K1168">
        <f>DAY(A1168)</f>
        <v>23</v>
      </c>
    </row>
    <row r="1169" spans="1:11" x14ac:dyDescent="0.25">
      <c r="A1169" s="1">
        <v>42027</v>
      </c>
      <c r="B1169" t="s">
        <v>461</v>
      </c>
      <c r="C1169" t="s">
        <v>462</v>
      </c>
      <c r="D1169" s="2">
        <v>7.35</v>
      </c>
      <c r="E1169">
        <v>22524</v>
      </c>
      <c r="F1169" s="2">
        <v>166640</v>
      </c>
      <c r="G1169">
        <v>4222000</v>
      </c>
      <c r="H1169" s="3">
        <f>IF(E1169=0,D1169,F1169/E1169)</f>
        <v>7.3983306695080806</v>
      </c>
      <c r="I1169" t="str">
        <f>IF(G1169&gt;0,"TAK","NIE")</f>
        <v>TAK</v>
      </c>
      <c r="J1169" s="3">
        <f>IF(I1169="TAK",G1169*D1169,0)</f>
        <v>31031700</v>
      </c>
      <c r="K1169">
        <f>DAY(A1169)</f>
        <v>23</v>
      </c>
    </row>
    <row r="1170" spans="1:11" x14ac:dyDescent="0.25">
      <c r="A1170" s="1">
        <v>42027</v>
      </c>
      <c r="B1170" t="s">
        <v>463</v>
      </c>
      <c r="C1170" t="s">
        <v>464</v>
      </c>
      <c r="D1170" s="2">
        <v>22.48</v>
      </c>
      <c r="E1170">
        <v>2819</v>
      </c>
      <c r="F1170" s="2">
        <v>62790</v>
      </c>
      <c r="G1170">
        <v>3459000</v>
      </c>
      <c r="H1170" s="3">
        <f>IF(E1170=0,D1170,F1170/E1170)</f>
        <v>22.273855977296915</v>
      </c>
      <c r="I1170" t="str">
        <f>IF(G1170&gt;0,"TAK","NIE")</f>
        <v>TAK</v>
      </c>
      <c r="J1170" s="3">
        <f>IF(I1170="TAK",G1170*D1170,0)</f>
        <v>77758320</v>
      </c>
      <c r="K1170">
        <f>DAY(A1170)</f>
        <v>23</v>
      </c>
    </row>
    <row r="1171" spans="1:11" x14ac:dyDescent="0.25">
      <c r="A1171" s="1">
        <v>42027</v>
      </c>
      <c r="B1171" t="s">
        <v>465</v>
      </c>
      <c r="C1171" t="s">
        <v>466</v>
      </c>
      <c r="D1171" s="2">
        <v>10.82</v>
      </c>
      <c r="E1171">
        <v>12015</v>
      </c>
      <c r="F1171" s="2">
        <v>129910</v>
      </c>
      <c r="G1171">
        <v>23006000</v>
      </c>
      <c r="H1171" s="3">
        <f>IF(E1171=0,D1171,F1171/E1171)</f>
        <v>10.812317935913441</v>
      </c>
      <c r="I1171" t="str">
        <f>IF(G1171&gt;0,"TAK","NIE")</f>
        <v>TAK</v>
      </c>
      <c r="J1171" s="3">
        <f>IF(I1171="TAK",G1171*D1171,0)</f>
        <v>248924920</v>
      </c>
      <c r="K1171">
        <f>DAY(A1171)</f>
        <v>23</v>
      </c>
    </row>
    <row r="1172" spans="1:11" x14ac:dyDescent="0.25">
      <c r="A1172" s="1">
        <v>42027</v>
      </c>
      <c r="B1172" t="s">
        <v>467</v>
      </c>
      <c r="C1172" t="s">
        <v>468</v>
      </c>
      <c r="D1172" s="2">
        <v>29.25</v>
      </c>
      <c r="E1172">
        <v>0</v>
      </c>
      <c r="F1172" s="2">
        <v>0</v>
      </c>
      <c r="G1172">
        <v>184000</v>
      </c>
      <c r="H1172" s="3">
        <f>IF(E1172=0,D1172,F1172/E1172)</f>
        <v>29.25</v>
      </c>
      <c r="I1172" t="str">
        <f>IF(G1172&gt;0,"TAK","NIE")</f>
        <v>TAK</v>
      </c>
      <c r="J1172" s="3">
        <f>IF(I1172="TAK",G1172*D1172,0)</f>
        <v>5382000</v>
      </c>
      <c r="K1172">
        <f>DAY(A1172)</f>
        <v>23</v>
      </c>
    </row>
    <row r="1173" spans="1:11" x14ac:dyDescent="0.25">
      <c r="A1173" s="1">
        <v>42027</v>
      </c>
      <c r="B1173" t="s">
        <v>469</v>
      </c>
      <c r="C1173" t="s">
        <v>470</v>
      </c>
      <c r="D1173" s="2">
        <v>3.8</v>
      </c>
      <c r="E1173">
        <v>2082</v>
      </c>
      <c r="F1173" s="2">
        <v>7950</v>
      </c>
      <c r="G1173">
        <v>4815000</v>
      </c>
      <c r="H1173" s="3">
        <f>IF(E1173=0,D1173,F1173/E1173)</f>
        <v>3.8184438040345823</v>
      </c>
      <c r="I1173" t="str">
        <f>IF(G1173&gt;0,"TAK","NIE")</f>
        <v>TAK</v>
      </c>
      <c r="J1173" s="3">
        <f>IF(I1173="TAK",G1173*D1173,0)</f>
        <v>18297000</v>
      </c>
      <c r="K1173">
        <f>DAY(A1173)</f>
        <v>23</v>
      </c>
    </row>
    <row r="1174" spans="1:11" x14ac:dyDescent="0.25">
      <c r="A1174" s="1">
        <v>42027</v>
      </c>
      <c r="B1174" t="s">
        <v>471</v>
      </c>
      <c r="C1174" t="s">
        <v>472</v>
      </c>
      <c r="D1174" s="2">
        <v>9.31</v>
      </c>
      <c r="E1174">
        <v>54012</v>
      </c>
      <c r="F1174" s="2">
        <v>502380</v>
      </c>
      <c r="G1174">
        <v>6713000</v>
      </c>
      <c r="H1174" s="3">
        <f>IF(E1174=0,D1174,F1174/E1174)</f>
        <v>9.3012663852477235</v>
      </c>
      <c r="I1174" t="str">
        <f>IF(G1174&gt;0,"TAK","NIE")</f>
        <v>TAK</v>
      </c>
      <c r="J1174" s="3">
        <f>IF(I1174="TAK",G1174*D1174,0)</f>
        <v>62498030</v>
      </c>
      <c r="K1174">
        <f>DAY(A1174)</f>
        <v>23</v>
      </c>
    </row>
    <row r="1175" spans="1:11" x14ac:dyDescent="0.25">
      <c r="A1175" s="1">
        <v>42027</v>
      </c>
      <c r="B1175" t="s">
        <v>473</v>
      </c>
      <c r="C1175" t="s">
        <v>474</v>
      </c>
      <c r="D1175" s="2">
        <v>19.29</v>
      </c>
      <c r="E1175">
        <v>40004</v>
      </c>
      <c r="F1175" s="2">
        <v>766020</v>
      </c>
      <c r="G1175">
        <v>10769000</v>
      </c>
      <c r="H1175" s="3">
        <f>IF(E1175=0,D1175,F1175/E1175)</f>
        <v>19.148585141485853</v>
      </c>
      <c r="I1175" t="str">
        <f>IF(G1175&gt;0,"TAK","NIE")</f>
        <v>TAK</v>
      </c>
      <c r="J1175" s="3">
        <f>IF(I1175="TAK",G1175*D1175,0)</f>
        <v>207734010</v>
      </c>
      <c r="K1175">
        <f>DAY(A1175)</f>
        <v>23</v>
      </c>
    </row>
    <row r="1176" spans="1:11" x14ac:dyDescent="0.25">
      <c r="A1176" s="1">
        <v>42027</v>
      </c>
      <c r="B1176" t="s">
        <v>475</v>
      </c>
      <c r="C1176" t="s">
        <v>476</v>
      </c>
      <c r="D1176" s="2">
        <v>3.3</v>
      </c>
      <c r="E1176">
        <v>3997</v>
      </c>
      <c r="F1176" s="2">
        <v>13150</v>
      </c>
      <c r="G1176">
        <v>11880000</v>
      </c>
      <c r="H1176" s="3">
        <f>IF(E1176=0,D1176,F1176/E1176)</f>
        <v>3.289967475606705</v>
      </c>
      <c r="I1176" t="str">
        <f>IF(G1176&gt;0,"TAK","NIE")</f>
        <v>TAK</v>
      </c>
      <c r="J1176" s="3">
        <f>IF(I1176="TAK",G1176*D1176,0)</f>
        <v>39204000</v>
      </c>
      <c r="K1176">
        <f>DAY(A1176)</f>
        <v>23</v>
      </c>
    </row>
    <row r="1177" spans="1:11" x14ac:dyDescent="0.25">
      <c r="A1177" s="1">
        <v>42027</v>
      </c>
      <c r="B1177" t="s">
        <v>477</v>
      </c>
      <c r="C1177" t="s">
        <v>478</v>
      </c>
      <c r="D1177" s="2">
        <v>260</v>
      </c>
      <c r="E1177">
        <v>0</v>
      </c>
      <c r="F1177" s="2">
        <v>0</v>
      </c>
      <c r="G1177">
        <v>1231000</v>
      </c>
      <c r="H1177" s="3">
        <f>IF(E1177=0,D1177,F1177/E1177)</f>
        <v>260</v>
      </c>
      <c r="I1177" t="str">
        <f>IF(G1177&gt;0,"TAK","NIE")</f>
        <v>TAK</v>
      </c>
      <c r="J1177" s="3">
        <f>IF(I1177="TAK",G1177*D1177,0)</f>
        <v>320060000</v>
      </c>
      <c r="K1177">
        <f>DAY(A1177)</f>
        <v>23</v>
      </c>
    </row>
    <row r="1178" spans="1:11" x14ac:dyDescent="0.25">
      <c r="A1178" s="1">
        <v>42027</v>
      </c>
      <c r="B1178" t="s">
        <v>479</v>
      </c>
      <c r="C1178" t="s">
        <v>480</v>
      </c>
      <c r="D1178" s="2">
        <v>113</v>
      </c>
      <c r="E1178">
        <v>13237</v>
      </c>
      <c r="F1178" s="2">
        <v>1499640</v>
      </c>
      <c r="G1178">
        <v>14953000</v>
      </c>
      <c r="H1178" s="3">
        <f>IF(E1178=0,D1178,F1178/E1178)</f>
        <v>113.29153131374179</v>
      </c>
      <c r="I1178" t="str">
        <f>IF(G1178&gt;0,"TAK","NIE")</f>
        <v>TAK</v>
      </c>
      <c r="J1178" s="3">
        <f>IF(I1178="TAK",G1178*D1178,0)</f>
        <v>1689689000</v>
      </c>
      <c r="K1178">
        <f>DAY(A1178)</f>
        <v>23</v>
      </c>
    </row>
    <row r="1179" spans="1:11" x14ac:dyDescent="0.25">
      <c r="A1179" s="1">
        <v>42027</v>
      </c>
      <c r="B1179" t="s">
        <v>481</v>
      </c>
      <c r="C1179" t="s">
        <v>482</v>
      </c>
      <c r="D1179" s="2">
        <v>55.8</v>
      </c>
      <c r="E1179">
        <v>2969</v>
      </c>
      <c r="F1179" s="2">
        <v>162540</v>
      </c>
      <c r="G1179">
        <v>2418000</v>
      </c>
      <c r="H1179" s="3">
        <f>IF(E1179=0,D1179,F1179/E1179)</f>
        <v>54.745705624789494</v>
      </c>
      <c r="I1179" t="str">
        <f>IF(G1179&gt;0,"TAK","NIE")</f>
        <v>TAK</v>
      </c>
      <c r="J1179" s="3">
        <f>IF(I1179="TAK",G1179*D1179,0)</f>
        <v>134924400</v>
      </c>
      <c r="K1179">
        <f>DAY(A1179)</f>
        <v>23</v>
      </c>
    </row>
    <row r="1180" spans="1:11" x14ac:dyDescent="0.25">
      <c r="A1180" s="1">
        <v>42027</v>
      </c>
      <c r="B1180" t="s">
        <v>483</v>
      </c>
      <c r="C1180" t="s">
        <v>484</v>
      </c>
      <c r="D1180" s="2">
        <v>1.07</v>
      </c>
      <c r="E1180">
        <v>78957</v>
      </c>
      <c r="F1180" s="2">
        <v>83530</v>
      </c>
      <c r="G1180">
        <v>5093000</v>
      </c>
      <c r="H1180" s="3">
        <f>IF(E1180=0,D1180,F1180/E1180)</f>
        <v>1.0579176007193789</v>
      </c>
      <c r="I1180" t="str">
        <f>IF(G1180&gt;0,"TAK","NIE")</f>
        <v>TAK</v>
      </c>
      <c r="J1180" s="3">
        <f>IF(I1180="TAK",G1180*D1180,0)</f>
        <v>5449510</v>
      </c>
      <c r="K1180">
        <f>DAY(A1180)</f>
        <v>23</v>
      </c>
    </row>
    <row r="1181" spans="1:11" x14ac:dyDescent="0.25">
      <c r="A1181" s="1">
        <v>42027</v>
      </c>
      <c r="B1181" t="s">
        <v>485</v>
      </c>
      <c r="C1181" t="s">
        <v>486</v>
      </c>
      <c r="D1181" s="2">
        <v>1.8</v>
      </c>
      <c r="E1181">
        <v>21557</v>
      </c>
      <c r="F1181" s="2">
        <v>39360</v>
      </c>
      <c r="G1181">
        <v>218198000</v>
      </c>
      <c r="H1181" s="3">
        <f>IF(E1181=0,D1181,F1181/E1181)</f>
        <v>1.8258570301990074</v>
      </c>
      <c r="I1181" t="str">
        <f>IF(G1181&gt;0,"TAK","NIE")</f>
        <v>TAK</v>
      </c>
      <c r="J1181" s="3">
        <f>IF(I1181="TAK",G1181*D1181,0)</f>
        <v>392756400</v>
      </c>
      <c r="K1181">
        <f>DAY(A1181)</f>
        <v>23</v>
      </c>
    </row>
    <row r="1182" spans="1:11" x14ac:dyDescent="0.25">
      <c r="A1182" s="1">
        <v>42027</v>
      </c>
      <c r="B1182" t="s">
        <v>487</v>
      </c>
      <c r="C1182" t="s">
        <v>488</v>
      </c>
      <c r="D1182" s="2">
        <v>4.26</v>
      </c>
      <c r="E1182">
        <v>31177</v>
      </c>
      <c r="F1182" s="2">
        <v>132090</v>
      </c>
      <c r="G1182">
        <v>10150000</v>
      </c>
      <c r="H1182" s="3">
        <f>IF(E1182=0,D1182,F1182/E1182)</f>
        <v>4.2367771113320716</v>
      </c>
      <c r="I1182" t="str">
        <f>IF(G1182&gt;0,"TAK","NIE")</f>
        <v>TAK</v>
      </c>
      <c r="J1182" s="3">
        <f>IF(I1182="TAK",G1182*D1182,0)</f>
        <v>43239000</v>
      </c>
      <c r="K1182">
        <f>DAY(A1182)</f>
        <v>23</v>
      </c>
    </row>
    <row r="1183" spans="1:11" x14ac:dyDescent="0.25">
      <c r="A1183" s="1">
        <v>42027</v>
      </c>
      <c r="B1183" t="s">
        <v>489</v>
      </c>
      <c r="C1183" t="s">
        <v>490</v>
      </c>
      <c r="D1183" s="2">
        <v>8.4</v>
      </c>
      <c r="E1183">
        <v>4419</v>
      </c>
      <c r="F1183" s="2">
        <v>36850</v>
      </c>
      <c r="G1183">
        <v>30148000</v>
      </c>
      <c r="H1183" s="3">
        <f>IF(E1183=0,D1183,F1183/E1183)</f>
        <v>8.3389907218827783</v>
      </c>
      <c r="I1183" t="str">
        <f>IF(G1183&gt;0,"TAK","NIE")</f>
        <v>TAK</v>
      </c>
      <c r="J1183" s="3">
        <f>IF(I1183="TAK",G1183*D1183,0)</f>
        <v>253243200</v>
      </c>
      <c r="K1183">
        <f>DAY(A1183)</f>
        <v>23</v>
      </c>
    </row>
    <row r="1184" spans="1:11" x14ac:dyDescent="0.25">
      <c r="A1184" s="1">
        <v>42027</v>
      </c>
      <c r="B1184" t="s">
        <v>491</v>
      </c>
      <c r="C1184" t="s">
        <v>492</v>
      </c>
      <c r="D1184" s="2">
        <v>2.4300000000000002</v>
      </c>
      <c r="E1184">
        <v>10295</v>
      </c>
      <c r="F1184" s="2">
        <v>24850</v>
      </c>
      <c r="G1184">
        <v>34971000</v>
      </c>
      <c r="H1184" s="3">
        <f>IF(E1184=0,D1184,F1184/E1184)</f>
        <v>2.4137931034482758</v>
      </c>
      <c r="I1184" t="str">
        <f>IF(G1184&gt;0,"TAK","NIE")</f>
        <v>TAK</v>
      </c>
      <c r="J1184" s="3">
        <f>IF(I1184="TAK",G1184*D1184,0)</f>
        <v>84979530</v>
      </c>
      <c r="K1184">
        <f>DAY(A1184)</f>
        <v>23</v>
      </c>
    </row>
    <row r="1185" spans="1:11" x14ac:dyDescent="0.25">
      <c r="A1185" s="1">
        <v>42027</v>
      </c>
      <c r="B1185" t="s">
        <v>493</v>
      </c>
      <c r="C1185" t="s">
        <v>494</v>
      </c>
      <c r="D1185" s="2">
        <v>27.35</v>
      </c>
      <c r="E1185">
        <v>197</v>
      </c>
      <c r="F1185" s="2">
        <v>5400</v>
      </c>
      <c r="G1185">
        <v>5128000</v>
      </c>
      <c r="H1185" s="3">
        <f>IF(E1185=0,D1185,F1185/E1185)</f>
        <v>27.411167512690355</v>
      </c>
      <c r="I1185" t="str">
        <f>IF(G1185&gt;0,"TAK","NIE")</f>
        <v>TAK</v>
      </c>
      <c r="J1185" s="3">
        <f>IF(I1185="TAK",G1185*D1185,0)</f>
        <v>140250800</v>
      </c>
      <c r="K1185">
        <f>DAY(A1185)</f>
        <v>23</v>
      </c>
    </row>
    <row r="1186" spans="1:11" x14ac:dyDescent="0.25">
      <c r="A1186" s="1">
        <v>42027</v>
      </c>
      <c r="B1186" t="s">
        <v>495</v>
      </c>
      <c r="C1186" t="s">
        <v>496</v>
      </c>
      <c r="D1186" s="2">
        <v>24.74</v>
      </c>
      <c r="E1186">
        <v>342599</v>
      </c>
      <c r="F1186" s="2">
        <v>8468070</v>
      </c>
      <c r="G1186">
        <v>60796000</v>
      </c>
      <c r="H1186" s="3">
        <f>IF(E1186=0,D1186,F1186/E1186)</f>
        <v>24.71714745226927</v>
      </c>
      <c r="I1186" t="str">
        <f>IF(G1186&gt;0,"TAK","NIE")</f>
        <v>TAK</v>
      </c>
      <c r="J1186" s="3">
        <f>IF(I1186="TAK",G1186*D1186,0)</f>
        <v>1504093040</v>
      </c>
      <c r="K1186">
        <f>DAY(A1186)</f>
        <v>23</v>
      </c>
    </row>
    <row r="1187" spans="1:11" x14ac:dyDescent="0.25">
      <c r="A1187" s="1">
        <v>42027</v>
      </c>
      <c r="B1187" t="s">
        <v>497</v>
      </c>
      <c r="C1187" t="s">
        <v>498</v>
      </c>
      <c r="D1187" s="2">
        <v>7716</v>
      </c>
      <c r="E1187">
        <v>1542</v>
      </c>
      <c r="F1187" s="2">
        <v>11897000</v>
      </c>
      <c r="G1187">
        <v>1279000</v>
      </c>
      <c r="H1187" s="3">
        <f>IF(E1187=0,D1187,F1187/E1187)</f>
        <v>7715.3047989623865</v>
      </c>
      <c r="I1187" t="str">
        <f>IF(G1187&gt;0,"TAK","NIE")</f>
        <v>TAK</v>
      </c>
      <c r="J1187" s="3">
        <f>IF(I1187="TAK",G1187*D1187,0)</f>
        <v>9868764000</v>
      </c>
      <c r="K1187">
        <f>DAY(A1187)</f>
        <v>23</v>
      </c>
    </row>
    <row r="1188" spans="1:11" x14ac:dyDescent="0.25">
      <c r="A1188" s="1">
        <v>42027</v>
      </c>
      <c r="B1188" t="s">
        <v>499</v>
      </c>
      <c r="C1188" t="s">
        <v>500</v>
      </c>
      <c r="D1188" s="2">
        <v>4.3499999999999996</v>
      </c>
      <c r="E1188">
        <v>6311</v>
      </c>
      <c r="F1188" s="2">
        <v>26520</v>
      </c>
      <c r="G1188">
        <v>1827000</v>
      </c>
      <c r="H1188" s="3">
        <f>IF(E1188=0,D1188,F1188/E1188)</f>
        <v>4.2021866582158136</v>
      </c>
      <c r="I1188" t="str">
        <f>IF(G1188&gt;0,"TAK","NIE")</f>
        <v>TAK</v>
      </c>
      <c r="J1188" s="3">
        <f>IF(I1188="TAK",G1188*D1188,0)</f>
        <v>7947449.9999999991</v>
      </c>
      <c r="K1188">
        <f>DAY(A1188)</f>
        <v>23</v>
      </c>
    </row>
    <row r="1189" spans="1:11" x14ac:dyDescent="0.25">
      <c r="A1189" s="1">
        <v>42027</v>
      </c>
      <c r="B1189" t="s">
        <v>501</v>
      </c>
      <c r="C1189" t="s">
        <v>502</v>
      </c>
      <c r="D1189" s="2">
        <v>1.08</v>
      </c>
      <c r="E1189">
        <v>231541</v>
      </c>
      <c r="F1189" s="2">
        <v>252530</v>
      </c>
      <c r="G1189">
        <v>72970000</v>
      </c>
      <c r="H1189" s="3">
        <f>IF(E1189=0,D1189,F1189/E1189)</f>
        <v>1.0906491722848222</v>
      </c>
      <c r="I1189" t="str">
        <f>IF(G1189&gt;0,"TAK","NIE")</f>
        <v>TAK</v>
      </c>
      <c r="J1189" s="3">
        <f>IF(I1189="TAK",G1189*D1189,0)</f>
        <v>78807600</v>
      </c>
      <c r="K1189">
        <f>DAY(A1189)</f>
        <v>23</v>
      </c>
    </row>
    <row r="1190" spans="1:11" x14ac:dyDescent="0.25">
      <c r="A1190" s="1">
        <v>42027</v>
      </c>
      <c r="B1190" t="s">
        <v>503</v>
      </c>
      <c r="C1190" t="s">
        <v>504</v>
      </c>
      <c r="D1190" s="2">
        <v>41.27</v>
      </c>
      <c r="E1190">
        <v>2761</v>
      </c>
      <c r="F1190" s="2">
        <v>113210</v>
      </c>
      <c r="G1190">
        <v>5975000</v>
      </c>
      <c r="H1190" s="3">
        <f>IF(E1190=0,D1190,F1190/E1190)</f>
        <v>41.003259688518654</v>
      </c>
      <c r="I1190" t="str">
        <f>IF(G1190&gt;0,"TAK","NIE")</f>
        <v>TAK</v>
      </c>
      <c r="J1190" s="3">
        <f>IF(I1190="TAK",G1190*D1190,0)</f>
        <v>246588250.00000003</v>
      </c>
      <c r="K1190">
        <f>DAY(A1190)</f>
        <v>23</v>
      </c>
    </row>
    <row r="1191" spans="1:11" x14ac:dyDescent="0.25">
      <c r="A1191" s="1">
        <v>42027</v>
      </c>
      <c r="B1191" t="s">
        <v>505</v>
      </c>
      <c r="C1191" t="s">
        <v>506</v>
      </c>
      <c r="D1191" s="2">
        <v>66.150000000000006</v>
      </c>
      <c r="E1191">
        <v>16593</v>
      </c>
      <c r="F1191" s="2">
        <v>1101450</v>
      </c>
      <c r="G1191">
        <v>6611000</v>
      </c>
      <c r="H1191" s="3">
        <f>IF(E1191=0,D1191,F1191/E1191)</f>
        <v>66.380401374073401</v>
      </c>
      <c r="I1191" t="str">
        <f>IF(G1191&gt;0,"TAK","NIE")</f>
        <v>TAK</v>
      </c>
      <c r="J1191" s="3">
        <f>IF(I1191="TAK",G1191*D1191,0)</f>
        <v>437317650.00000006</v>
      </c>
      <c r="K1191">
        <f>DAY(A1191)</f>
        <v>23</v>
      </c>
    </row>
    <row r="1192" spans="1:11" x14ac:dyDescent="0.25">
      <c r="A1192" s="1">
        <v>42027</v>
      </c>
      <c r="B1192" t="s">
        <v>507</v>
      </c>
      <c r="C1192" t="s">
        <v>508</v>
      </c>
      <c r="D1192" s="2">
        <v>6</v>
      </c>
      <c r="E1192">
        <v>926</v>
      </c>
      <c r="F1192" s="2">
        <v>5490</v>
      </c>
      <c r="G1192">
        <v>3832000</v>
      </c>
      <c r="H1192" s="3">
        <f>IF(E1192=0,D1192,F1192/E1192)</f>
        <v>5.9287257019438444</v>
      </c>
      <c r="I1192" t="str">
        <f>IF(G1192&gt;0,"TAK","NIE")</f>
        <v>TAK</v>
      </c>
      <c r="J1192" s="3">
        <f>IF(I1192="TAK",G1192*D1192,0)</f>
        <v>22992000</v>
      </c>
      <c r="K1192">
        <f>DAY(A1192)</f>
        <v>23</v>
      </c>
    </row>
    <row r="1193" spans="1:11" x14ac:dyDescent="0.25">
      <c r="A1193" s="1">
        <v>42027</v>
      </c>
      <c r="B1193" t="s">
        <v>509</v>
      </c>
      <c r="C1193" t="s">
        <v>510</v>
      </c>
      <c r="D1193" s="2">
        <v>7.58</v>
      </c>
      <c r="E1193">
        <v>13533</v>
      </c>
      <c r="F1193" s="2">
        <v>102560</v>
      </c>
      <c r="G1193">
        <v>11888000</v>
      </c>
      <c r="H1193" s="3">
        <f>IF(E1193=0,D1193,F1193/E1193)</f>
        <v>7.5785117860045812</v>
      </c>
      <c r="I1193" t="str">
        <f>IF(G1193&gt;0,"TAK","NIE")</f>
        <v>TAK</v>
      </c>
      <c r="J1193" s="3">
        <f>IF(I1193="TAK",G1193*D1193,0)</f>
        <v>90111040</v>
      </c>
      <c r="K1193">
        <f>DAY(A1193)</f>
        <v>23</v>
      </c>
    </row>
    <row r="1194" spans="1:11" x14ac:dyDescent="0.25">
      <c r="A1194" s="1">
        <v>42027</v>
      </c>
      <c r="B1194" t="s">
        <v>511</v>
      </c>
      <c r="C1194" t="s">
        <v>512</v>
      </c>
      <c r="D1194" s="2">
        <v>466.2</v>
      </c>
      <c r="E1194">
        <v>23300</v>
      </c>
      <c r="F1194" s="2">
        <v>10723720</v>
      </c>
      <c r="G1194">
        <v>12038000</v>
      </c>
      <c r="H1194" s="3">
        <f>IF(E1194=0,D1194,F1194/E1194)</f>
        <v>460.24549356223179</v>
      </c>
      <c r="I1194" t="str">
        <f>IF(G1194&gt;0,"TAK","NIE")</f>
        <v>TAK</v>
      </c>
      <c r="J1194" s="3">
        <f>IF(I1194="TAK",G1194*D1194,0)</f>
        <v>5612115600</v>
      </c>
      <c r="K1194">
        <f>DAY(A1194)</f>
        <v>23</v>
      </c>
    </row>
    <row r="1195" spans="1:11" x14ac:dyDescent="0.25">
      <c r="A1195" s="1">
        <v>42027</v>
      </c>
      <c r="B1195" t="s">
        <v>513</v>
      </c>
      <c r="C1195" t="s">
        <v>514</v>
      </c>
      <c r="D1195" s="2">
        <v>10.199999999999999</v>
      </c>
      <c r="E1195">
        <v>25281</v>
      </c>
      <c r="F1195" s="2">
        <v>257200</v>
      </c>
      <c r="G1195">
        <v>30174000</v>
      </c>
      <c r="H1195" s="3">
        <f>IF(E1195=0,D1195,F1195/E1195)</f>
        <v>10.173648194296112</v>
      </c>
      <c r="I1195" t="str">
        <f>IF(G1195&gt;0,"TAK","NIE")</f>
        <v>TAK</v>
      </c>
      <c r="J1195" s="3">
        <f>IF(I1195="TAK",G1195*D1195,0)</f>
        <v>307774800</v>
      </c>
      <c r="K1195">
        <f>DAY(A1195)</f>
        <v>23</v>
      </c>
    </row>
    <row r="1196" spans="1:11" x14ac:dyDescent="0.25">
      <c r="A1196" s="1">
        <v>42027</v>
      </c>
      <c r="B1196" t="s">
        <v>515</v>
      </c>
      <c r="C1196" t="s">
        <v>516</v>
      </c>
      <c r="D1196" s="2">
        <v>35</v>
      </c>
      <c r="E1196">
        <v>350</v>
      </c>
      <c r="F1196" s="2">
        <v>12270</v>
      </c>
      <c r="G1196">
        <v>689000</v>
      </c>
      <c r="H1196" s="3">
        <f>IF(E1196=0,D1196,F1196/E1196)</f>
        <v>35.057142857142857</v>
      </c>
      <c r="I1196" t="str">
        <f>IF(G1196&gt;0,"TAK","NIE")</f>
        <v>TAK</v>
      </c>
      <c r="J1196" s="3">
        <f>IF(I1196="TAK",G1196*D1196,0)</f>
        <v>24115000</v>
      </c>
      <c r="K1196">
        <f>DAY(A1196)</f>
        <v>23</v>
      </c>
    </row>
    <row r="1197" spans="1:11" x14ac:dyDescent="0.25">
      <c r="A1197" s="1">
        <v>42027</v>
      </c>
      <c r="B1197" t="s">
        <v>517</v>
      </c>
      <c r="C1197" t="s">
        <v>518</v>
      </c>
      <c r="D1197" s="2">
        <v>0.51</v>
      </c>
      <c r="E1197">
        <v>2015</v>
      </c>
      <c r="F1197" s="2">
        <v>950</v>
      </c>
      <c r="G1197">
        <v>0</v>
      </c>
      <c r="H1197" s="3">
        <f>IF(E1197=0,D1197,F1197/E1197)</f>
        <v>0.47146401985111663</v>
      </c>
      <c r="I1197" t="str">
        <f>IF(G1197&gt;0,"TAK","NIE")</f>
        <v>NIE</v>
      </c>
      <c r="J1197" s="3">
        <f>IF(I1197="TAK",G1197*D1197,0)</f>
        <v>0</v>
      </c>
      <c r="K1197">
        <f>DAY(A1197)</f>
        <v>23</v>
      </c>
    </row>
    <row r="1198" spans="1:11" x14ac:dyDescent="0.25">
      <c r="A1198" s="1">
        <v>42027</v>
      </c>
      <c r="B1198" t="s">
        <v>519</v>
      </c>
      <c r="C1198" t="s">
        <v>520</v>
      </c>
      <c r="D1198" s="2">
        <v>211.5</v>
      </c>
      <c r="E1198">
        <v>11337</v>
      </c>
      <c r="F1198" s="2">
        <v>2350870</v>
      </c>
      <c r="G1198">
        <v>2559000</v>
      </c>
      <c r="H1198" s="3">
        <f>IF(E1198=0,D1198,F1198/E1198)</f>
        <v>207.362617976537</v>
      </c>
      <c r="I1198" t="str">
        <f>IF(G1198&gt;0,"TAK","NIE")</f>
        <v>TAK</v>
      </c>
      <c r="J1198" s="3">
        <f>IF(I1198="TAK",G1198*D1198,0)</f>
        <v>541228500</v>
      </c>
      <c r="K1198">
        <f>DAY(A1198)</f>
        <v>23</v>
      </c>
    </row>
    <row r="1199" spans="1:11" x14ac:dyDescent="0.25">
      <c r="A1199" s="1">
        <v>42027</v>
      </c>
      <c r="B1199" t="s">
        <v>521</v>
      </c>
      <c r="C1199" t="s">
        <v>522</v>
      </c>
      <c r="D1199" s="2">
        <v>21</v>
      </c>
      <c r="E1199">
        <v>0</v>
      </c>
      <c r="F1199" s="2">
        <v>0</v>
      </c>
      <c r="G1199">
        <v>0</v>
      </c>
      <c r="H1199" s="3">
        <f>IF(E1199=0,D1199,F1199/E1199)</f>
        <v>21</v>
      </c>
      <c r="I1199" t="str">
        <f>IF(G1199&gt;0,"TAK","NIE")</f>
        <v>NIE</v>
      </c>
      <c r="J1199" s="3">
        <f>IF(I1199="TAK",G1199*D1199,0)</f>
        <v>0</v>
      </c>
      <c r="K1199">
        <f>DAY(A1199)</f>
        <v>23</v>
      </c>
    </row>
    <row r="1200" spans="1:11" x14ac:dyDescent="0.25">
      <c r="A1200" s="1">
        <v>42027</v>
      </c>
      <c r="B1200" t="s">
        <v>523</v>
      </c>
      <c r="C1200" t="s">
        <v>524</v>
      </c>
      <c r="D1200" s="2">
        <v>14.15</v>
      </c>
      <c r="E1200">
        <v>16461</v>
      </c>
      <c r="F1200" s="2">
        <v>230390</v>
      </c>
      <c r="G1200">
        <v>23198000</v>
      </c>
      <c r="H1200" s="3">
        <f>IF(E1200=0,D1200,F1200/E1200)</f>
        <v>13.996112022355872</v>
      </c>
      <c r="I1200" t="str">
        <f>IF(G1200&gt;0,"TAK","NIE")</f>
        <v>TAK</v>
      </c>
      <c r="J1200" s="3">
        <f>IF(I1200="TAK",G1200*D1200,0)</f>
        <v>328251700</v>
      </c>
      <c r="K1200">
        <f>DAY(A1200)</f>
        <v>23</v>
      </c>
    </row>
    <row r="1201" spans="1:11" x14ac:dyDescent="0.25">
      <c r="A1201" s="1">
        <v>42027</v>
      </c>
      <c r="B1201" t="s">
        <v>525</v>
      </c>
      <c r="C1201" t="s">
        <v>526</v>
      </c>
      <c r="D1201" s="2">
        <v>13.67</v>
      </c>
      <c r="E1201">
        <v>5583</v>
      </c>
      <c r="F1201" s="2">
        <v>74890</v>
      </c>
      <c r="G1201">
        <v>2276000</v>
      </c>
      <c r="H1201" s="3">
        <f>IF(E1201=0,D1201,F1201/E1201)</f>
        <v>13.413935160308078</v>
      </c>
      <c r="I1201" t="str">
        <f>IF(G1201&gt;0,"TAK","NIE")</f>
        <v>TAK</v>
      </c>
      <c r="J1201" s="3">
        <f>IF(I1201="TAK",G1201*D1201,0)</f>
        <v>31112920</v>
      </c>
      <c r="K1201">
        <f>DAY(A1201)</f>
        <v>23</v>
      </c>
    </row>
    <row r="1202" spans="1:11" x14ac:dyDescent="0.25">
      <c r="A1202" s="1">
        <v>42027</v>
      </c>
      <c r="B1202" t="s">
        <v>527</v>
      </c>
      <c r="C1202" t="s">
        <v>528</v>
      </c>
      <c r="D1202" s="2">
        <v>8.77</v>
      </c>
      <c r="E1202">
        <v>2781</v>
      </c>
      <c r="F1202" s="2">
        <v>24220</v>
      </c>
      <c r="G1202">
        <v>9921000</v>
      </c>
      <c r="H1202" s="3">
        <f>IF(E1202=0,D1202,F1202/E1202)</f>
        <v>8.7090974469615254</v>
      </c>
      <c r="I1202" t="str">
        <f>IF(G1202&gt;0,"TAK","NIE")</f>
        <v>TAK</v>
      </c>
      <c r="J1202" s="3">
        <f>IF(I1202="TAK",G1202*D1202,0)</f>
        <v>87007170</v>
      </c>
      <c r="K1202">
        <f>DAY(A1202)</f>
        <v>23</v>
      </c>
    </row>
    <row r="1203" spans="1:11" x14ac:dyDescent="0.25">
      <c r="A1203" s="1">
        <v>42027</v>
      </c>
      <c r="B1203" t="s">
        <v>529</v>
      </c>
      <c r="C1203" t="s">
        <v>530</v>
      </c>
      <c r="D1203" s="2">
        <v>7.0000000000000007E-2</v>
      </c>
      <c r="E1203">
        <v>148991</v>
      </c>
      <c r="F1203" s="2">
        <v>10430</v>
      </c>
      <c r="G1203">
        <v>0</v>
      </c>
      <c r="H1203" s="3">
        <f>IF(E1203=0,D1203,F1203/E1203)</f>
        <v>7.0004228443328792E-2</v>
      </c>
      <c r="I1203" t="str">
        <f>IF(G1203&gt;0,"TAK","NIE")</f>
        <v>NIE</v>
      </c>
      <c r="J1203" s="3">
        <f>IF(I1203="TAK",G1203*D1203,0)</f>
        <v>0</v>
      </c>
      <c r="K1203">
        <f>DAY(A1203)</f>
        <v>23</v>
      </c>
    </row>
    <row r="1204" spans="1:11" x14ac:dyDescent="0.25">
      <c r="A1204" s="1">
        <v>42027</v>
      </c>
      <c r="B1204" t="s">
        <v>531</v>
      </c>
      <c r="C1204" t="s">
        <v>532</v>
      </c>
      <c r="D1204" s="2">
        <v>2.0499999999999998</v>
      </c>
      <c r="E1204">
        <v>12520</v>
      </c>
      <c r="F1204" s="2">
        <v>25070</v>
      </c>
      <c r="G1204">
        <v>2516000</v>
      </c>
      <c r="H1204" s="3">
        <f>IF(E1204=0,D1204,F1204/E1204)</f>
        <v>2.0023961661341851</v>
      </c>
      <c r="I1204" t="str">
        <f>IF(G1204&gt;0,"TAK","NIE")</f>
        <v>TAK</v>
      </c>
      <c r="J1204" s="3">
        <f>IF(I1204="TAK",G1204*D1204,0)</f>
        <v>5157800</v>
      </c>
      <c r="K1204">
        <f>DAY(A1204)</f>
        <v>23</v>
      </c>
    </row>
    <row r="1205" spans="1:11" x14ac:dyDescent="0.25">
      <c r="A1205" s="1">
        <v>42027</v>
      </c>
      <c r="B1205" t="s">
        <v>533</v>
      </c>
      <c r="C1205" t="s">
        <v>534</v>
      </c>
      <c r="D1205" s="2">
        <v>10.29</v>
      </c>
      <c r="E1205">
        <v>301</v>
      </c>
      <c r="F1205" s="2">
        <v>3100</v>
      </c>
      <c r="G1205">
        <v>2000000</v>
      </c>
      <c r="H1205" s="3">
        <f>IF(E1205=0,D1205,F1205/E1205)</f>
        <v>10.299003322259136</v>
      </c>
      <c r="I1205" t="str">
        <f>IF(G1205&gt;0,"TAK","NIE")</f>
        <v>TAK</v>
      </c>
      <c r="J1205" s="3">
        <f>IF(I1205="TAK",G1205*D1205,0)</f>
        <v>20580000</v>
      </c>
      <c r="K1205">
        <f>DAY(A1205)</f>
        <v>23</v>
      </c>
    </row>
    <row r="1206" spans="1:11" x14ac:dyDescent="0.25">
      <c r="A1206" s="1">
        <v>42027</v>
      </c>
      <c r="B1206" t="s">
        <v>535</v>
      </c>
      <c r="C1206" t="s">
        <v>536</v>
      </c>
      <c r="D1206" s="2">
        <v>0.56999999999999995</v>
      </c>
      <c r="E1206">
        <v>495652</v>
      </c>
      <c r="F1206" s="2">
        <v>282320</v>
      </c>
      <c r="G1206">
        <v>503124000</v>
      </c>
      <c r="H1206" s="3">
        <f>IF(E1206=0,D1206,F1206/E1206)</f>
        <v>0.56959318231339728</v>
      </c>
      <c r="I1206" t="str">
        <f>IF(G1206&gt;0,"TAK","NIE")</f>
        <v>TAK</v>
      </c>
      <c r="J1206" s="3">
        <f>IF(I1206="TAK",G1206*D1206,0)</f>
        <v>286780680</v>
      </c>
      <c r="K1206">
        <f>DAY(A1206)</f>
        <v>23</v>
      </c>
    </row>
    <row r="1207" spans="1:11" x14ac:dyDescent="0.25">
      <c r="A1207" s="1">
        <v>42027</v>
      </c>
      <c r="B1207" t="s">
        <v>537</v>
      </c>
      <c r="C1207" t="s">
        <v>538</v>
      </c>
      <c r="D1207" s="2">
        <v>2.02</v>
      </c>
      <c r="E1207">
        <v>172223</v>
      </c>
      <c r="F1207" s="2">
        <v>314970</v>
      </c>
      <c r="G1207">
        <v>8276000</v>
      </c>
      <c r="H1207" s="3">
        <f>IF(E1207=0,D1207,F1207/E1207)</f>
        <v>1.8288498051944282</v>
      </c>
      <c r="I1207" t="str">
        <f>IF(G1207&gt;0,"TAK","NIE")</f>
        <v>TAK</v>
      </c>
      <c r="J1207" s="3">
        <f>IF(I1207="TAK",G1207*D1207,0)</f>
        <v>16717520</v>
      </c>
      <c r="K1207">
        <f>DAY(A1207)</f>
        <v>23</v>
      </c>
    </row>
    <row r="1208" spans="1:11" x14ac:dyDescent="0.25">
      <c r="A1208" s="1">
        <v>42027</v>
      </c>
      <c r="B1208" t="s">
        <v>539</v>
      </c>
      <c r="C1208" t="s">
        <v>540</v>
      </c>
      <c r="D1208" s="2">
        <v>7.5</v>
      </c>
      <c r="E1208">
        <v>2157338</v>
      </c>
      <c r="F1208" s="2">
        <v>16129520</v>
      </c>
      <c r="G1208">
        <v>391726000</v>
      </c>
      <c r="H1208" s="3">
        <f>IF(E1208=0,D1208,F1208/E1208)</f>
        <v>7.4765845685747898</v>
      </c>
      <c r="I1208" t="str">
        <f>IF(G1208&gt;0,"TAK","NIE")</f>
        <v>TAK</v>
      </c>
      <c r="J1208" s="3">
        <f>IF(I1208="TAK",G1208*D1208,0)</f>
        <v>2937945000</v>
      </c>
      <c r="K1208">
        <f>DAY(A1208)</f>
        <v>23</v>
      </c>
    </row>
    <row r="1209" spans="1:11" x14ac:dyDescent="0.25">
      <c r="A1209" s="1">
        <v>42027</v>
      </c>
      <c r="B1209" t="s">
        <v>541</v>
      </c>
      <c r="C1209" t="s">
        <v>542</v>
      </c>
      <c r="D1209" s="2">
        <v>1.5</v>
      </c>
      <c r="E1209">
        <v>8416</v>
      </c>
      <c r="F1209" s="2">
        <v>12840</v>
      </c>
      <c r="G1209">
        <v>3254000</v>
      </c>
      <c r="H1209" s="3">
        <f>IF(E1209=0,D1209,F1209/E1209)</f>
        <v>1.5256653992395437</v>
      </c>
      <c r="I1209" t="str">
        <f>IF(G1209&gt;0,"TAK","NIE")</f>
        <v>TAK</v>
      </c>
      <c r="J1209" s="3">
        <f>IF(I1209="TAK",G1209*D1209,0)</f>
        <v>4881000</v>
      </c>
      <c r="K1209">
        <f>DAY(A1209)</f>
        <v>23</v>
      </c>
    </row>
    <row r="1210" spans="1:11" x14ac:dyDescent="0.25">
      <c r="A1210" s="1">
        <v>42027</v>
      </c>
      <c r="B1210" t="s">
        <v>543</v>
      </c>
      <c r="C1210" t="s">
        <v>544</v>
      </c>
      <c r="D1210" s="2">
        <v>1.31</v>
      </c>
      <c r="E1210">
        <v>105073</v>
      </c>
      <c r="F1210" s="2">
        <v>138690</v>
      </c>
      <c r="G1210">
        <v>50027000</v>
      </c>
      <c r="H1210" s="3">
        <f>IF(E1210=0,D1210,F1210/E1210)</f>
        <v>1.319939470653736</v>
      </c>
      <c r="I1210" t="str">
        <f>IF(G1210&gt;0,"TAK","NIE")</f>
        <v>TAK</v>
      </c>
      <c r="J1210" s="3">
        <f>IF(I1210="TAK",G1210*D1210,0)</f>
        <v>65535370</v>
      </c>
      <c r="K1210">
        <f>DAY(A1210)</f>
        <v>23</v>
      </c>
    </row>
    <row r="1211" spans="1:11" x14ac:dyDescent="0.25">
      <c r="A1211" s="1">
        <v>42027</v>
      </c>
      <c r="B1211" t="s">
        <v>545</v>
      </c>
      <c r="C1211" t="s">
        <v>546</v>
      </c>
      <c r="D1211" s="2">
        <v>0.16</v>
      </c>
      <c r="E1211">
        <v>65049</v>
      </c>
      <c r="F1211" s="2">
        <v>10410</v>
      </c>
      <c r="G1211">
        <v>0</v>
      </c>
      <c r="H1211" s="3">
        <f>IF(E1211=0,D1211,F1211/E1211)</f>
        <v>0.1600332057372135</v>
      </c>
      <c r="I1211" t="str">
        <f>IF(G1211&gt;0,"TAK","NIE")</f>
        <v>NIE</v>
      </c>
      <c r="J1211" s="3">
        <f>IF(I1211="TAK",G1211*D1211,0)</f>
        <v>0</v>
      </c>
      <c r="K1211">
        <f>DAY(A1211)</f>
        <v>23</v>
      </c>
    </row>
    <row r="1212" spans="1:11" x14ac:dyDescent="0.25">
      <c r="A1212" s="1">
        <v>42027</v>
      </c>
      <c r="B1212" t="s">
        <v>547</v>
      </c>
      <c r="C1212" t="s">
        <v>548</v>
      </c>
      <c r="D1212" s="2">
        <v>33.9</v>
      </c>
      <c r="E1212">
        <v>5</v>
      </c>
      <c r="F1212" s="2">
        <v>170</v>
      </c>
      <c r="G1212">
        <v>3773000</v>
      </c>
      <c r="H1212" s="3">
        <f>IF(E1212=0,D1212,F1212/E1212)</f>
        <v>34</v>
      </c>
      <c r="I1212" t="str">
        <f>IF(G1212&gt;0,"TAK","NIE")</f>
        <v>TAK</v>
      </c>
      <c r="J1212" s="3">
        <f>IF(I1212="TAK",G1212*D1212,0)</f>
        <v>127904700</v>
      </c>
      <c r="K1212">
        <f>DAY(A1212)</f>
        <v>23</v>
      </c>
    </row>
    <row r="1213" spans="1:11" x14ac:dyDescent="0.25">
      <c r="A1213" s="1">
        <v>42027</v>
      </c>
      <c r="B1213" t="s">
        <v>549</v>
      </c>
      <c r="C1213" t="s">
        <v>550</v>
      </c>
      <c r="D1213" s="2">
        <v>1.46</v>
      </c>
      <c r="E1213">
        <v>905</v>
      </c>
      <c r="F1213" s="2">
        <v>1300</v>
      </c>
      <c r="G1213">
        <v>42888000</v>
      </c>
      <c r="H1213" s="3">
        <f>IF(E1213=0,D1213,F1213/E1213)</f>
        <v>1.4364640883977902</v>
      </c>
      <c r="I1213" t="str">
        <f>IF(G1213&gt;0,"TAK","NIE")</f>
        <v>TAK</v>
      </c>
      <c r="J1213" s="3">
        <f>IF(I1213="TAK",G1213*D1213,0)</f>
        <v>62616480</v>
      </c>
      <c r="K1213">
        <f>DAY(A1213)</f>
        <v>23</v>
      </c>
    </row>
    <row r="1214" spans="1:11" x14ac:dyDescent="0.25">
      <c r="A1214" s="1">
        <v>42027</v>
      </c>
      <c r="B1214" t="s">
        <v>551</v>
      </c>
      <c r="C1214" t="s">
        <v>552</v>
      </c>
      <c r="D1214" s="2">
        <v>9.75</v>
      </c>
      <c r="E1214">
        <v>630</v>
      </c>
      <c r="F1214" s="2">
        <v>5970</v>
      </c>
      <c r="G1214">
        <v>356000</v>
      </c>
      <c r="H1214" s="3">
        <f>IF(E1214=0,D1214,F1214/E1214)</f>
        <v>9.4761904761904763</v>
      </c>
      <c r="I1214" t="str">
        <f>IF(G1214&gt;0,"TAK","NIE")</f>
        <v>TAK</v>
      </c>
      <c r="J1214" s="3">
        <f>IF(I1214="TAK",G1214*D1214,0)</f>
        <v>3471000</v>
      </c>
      <c r="K1214">
        <f>DAY(A1214)</f>
        <v>23</v>
      </c>
    </row>
    <row r="1215" spans="1:11" x14ac:dyDescent="0.25">
      <c r="A1215" s="1">
        <v>42027</v>
      </c>
      <c r="B1215" t="s">
        <v>553</v>
      </c>
      <c r="C1215" t="s">
        <v>554</v>
      </c>
      <c r="D1215" s="2">
        <v>1.39</v>
      </c>
      <c r="E1215">
        <v>1600</v>
      </c>
      <c r="F1215" s="2">
        <v>2220</v>
      </c>
      <c r="G1215">
        <v>4265000</v>
      </c>
      <c r="H1215" s="3">
        <f>IF(E1215=0,D1215,F1215/E1215)</f>
        <v>1.3875</v>
      </c>
      <c r="I1215" t="str">
        <f>IF(G1215&gt;0,"TAK","NIE")</f>
        <v>TAK</v>
      </c>
      <c r="J1215" s="3">
        <f>IF(I1215="TAK",G1215*D1215,0)</f>
        <v>5928350</v>
      </c>
      <c r="K1215">
        <f>DAY(A1215)</f>
        <v>23</v>
      </c>
    </row>
    <row r="1216" spans="1:11" x14ac:dyDescent="0.25">
      <c r="A1216" s="1">
        <v>42027</v>
      </c>
      <c r="B1216" t="s">
        <v>555</v>
      </c>
      <c r="C1216" t="s">
        <v>556</v>
      </c>
      <c r="D1216" s="2">
        <v>154.69999999999999</v>
      </c>
      <c r="E1216">
        <v>20</v>
      </c>
      <c r="F1216" s="2">
        <v>3090</v>
      </c>
      <c r="G1216">
        <v>3703000</v>
      </c>
      <c r="H1216" s="3">
        <f>IF(E1216=0,D1216,F1216/E1216)</f>
        <v>154.5</v>
      </c>
      <c r="I1216" t="str">
        <f>IF(G1216&gt;0,"TAK","NIE")</f>
        <v>TAK</v>
      </c>
      <c r="J1216" s="3">
        <f>IF(I1216="TAK",G1216*D1216,0)</f>
        <v>572854100</v>
      </c>
      <c r="K1216">
        <f>DAY(A1216)</f>
        <v>23</v>
      </c>
    </row>
    <row r="1217" spans="1:11" x14ac:dyDescent="0.25">
      <c r="A1217" s="1">
        <v>42027</v>
      </c>
      <c r="B1217" t="s">
        <v>557</v>
      </c>
      <c r="C1217" t="s">
        <v>558</v>
      </c>
      <c r="D1217" s="2">
        <v>12.94</v>
      </c>
      <c r="E1217">
        <v>98827</v>
      </c>
      <c r="F1217" s="2">
        <v>1276080</v>
      </c>
      <c r="G1217">
        <v>16905000</v>
      </c>
      <c r="H1217" s="3">
        <f>IF(E1217=0,D1217,F1217/E1217)</f>
        <v>12.912260819411699</v>
      </c>
      <c r="I1217" t="str">
        <f>IF(G1217&gt;0,"TAK","NIE")</f>
        <v>TAK</v>
      </c>
      <c r="J1217" s="3">
        <f>IF(I1217="TAK",G1217*D1217,0)</f>
        <v>218750700</v>
      </c>
      <c r="K1217">
        <f>DAY(A1217)</f>
        <v>23</v>
      </c>
    </row>
    <row r="1218" spans="1:11" x14ac:dyDescent="0.25">
      <c r="A1218" s="1">
        <v>42027</v>
      </c>
      <c r="B1218" t="s">
        <v>559</v>
      </c>
      <c r="C1218" t="s">
        <v>560</v>
      </c>
      <c r="D1218" s="2">
        <v>10.39</v>
      </c>
      <c r="E1218">
        <v>622</v>
      </c>
      <c r="F1218" s="2">
        <v>6230</v>
      </c>
      <c r="G1218">
        <v>1026000</v>
      </c>
      <c r="H1218" s="3">
        <f>IF(E1218=0,D1218,F1218/E1218)</f>
        <v>10.016077170418006</v>
      </c>
      <c r="I1218" t="str">
        <f>IF(G1218&gt;0,"TAK","NIE")</f>
        <v>TAK</v>
      </c>
      <c r="J1218" s="3">
        <f>IF(I1218="TAK",G1218*D1218,0)</f>
        <v>10660140</v>
      </c>
      <c r="K1218">
        <f>DAY(A1218)</f>
        <v>23</v>
      </c>
    </row>
    <row r="1219" spans="1:11" x14ac:dyDescent="0.25">
      <c r="A1219" s="1">
        <v>42027</v>
      </c>
      <c r="B1219" t="s">
        <v>561</v>
      </c>
      <c r="C1219" t="s">
        <v>562</v>
      </c>
      <c r="D1219" s="2">
        <v>6.25</v>
      </c>
      <c r="E1219">
        <v>7541</v>
      </c>
      <c r="F1219" s="2">
        <v>46790</v>
      </c>
      <c r="G1219">
        <v>9981000</v>
      </c>
      <c r="H1219" s="3">
        <f>IF(E1219=0,D1219,F1219/E1219)</f>
        <v>6.204747380983954</v>
      </c>
      <c r="I1219" t="str">
        <f>IF(G1219&gt;0,"TAK","NIE")</f>
        <v>TAK</v>
      </c>
      <c r="J1219" s="3">
        <f>IF(I1219="TAK",G1219*D1219,0)</f>
        <v>62381250</v>
      </c>
      <c r="K1219">
        <f>DAY(A1219)</f>
        <v>23</v>
      </c>
    </row>
    <row r="1220" spans="1:11" x14ac:dyDescent="0.25">
      <c r="A1220" s="1">
        <v>42027</v>
      </c>
      <c r="B1220" t="s">
        <v>563</v>
      </c>
      <c r="C1220" t="s">
        <v>564</v>
      </c>
      <c r="D1220" s="2">
        <v>2.21</v>
      </c>
      <c r="E1220">
        <v>420654</v>
      </c>
      <c r="F1220" s="2">
        <v>928270</v>
      </c>
      <c r="G1220">
        <v>95095000</v>
      </c>
      <c r="H1220" s="3">
        <f>IF(E1220=0,D1220,F1220/E1220)</f>
        <v>2.2067304720744363</v>
      </c>
      <c r="I1220" t="str">
        <f>IF(G1220&gt;0,"TAK","NIE")</f>
        <v>TAK</v>
      </c>
      <c r="J1220" s="3">
        <f>IF(I1220="TAK",G1220*D1220,0)</f>
        <v>210159950</v>
      </c>
      <c r="K1220">
        <f>DAY(A1220)</f>
        <v>23</v>
      </c>
    </row>
    <row r="1221" spans="1:11" x14ac:dyDescent="0.25">
      <c r="A1221" s="1">
        <v>42027</v>
      </c>
      <c r="B1221" t="s">
        <v>565</v>
      </c>
      <c r="C1221" t="s">
        <v>566</v>
      </c>
      <c r="D1221" s="2">
        <v>1.61</v>
      </c>
      <c r="E1221">
        <v>42457</v>
      </c>
      <c r="F1221" s="2">
        <v>69000</v>
      </c>
      <c r="G1221">
        <v>9957000</v>
      </c>
      <c r="H1221" s="3">
        <f>IF(E1221=0,D1221,F1221/E1221)</f>
        <v>1.6251737051605153</v>
      </c>
      <c r="I1221" t="str">
        <f>IF(G1221&gt;0,"TAK","NIE")</f>
        <v>TAK</v>
      </c>
      <c r="J1221" s="3">
        <f>IF(I1221="TAK",G1221*D1221,0)</f>
        <v>16030770.000000002</v>
      </c>
      <c r="K1221">
        <f>DAY(A1221)</f>
        <v>23</v>
      </c>
    </row>
    <row r="1222" spans="1:11" x14ac:dyDescent="0.25">
      <c r="A1222" s="1">
        <v>42027</v>
      </c>
      <c r="B1222" t="s">
        <v>567</v>
      </c>
      <c r="C1222" t="s">
        <v>568</v>
      </c>
      <c r="D1222" s="2">
        <v>3.34</v>
      </c>
      <c r="E1222">
        <v>30</v>
      </c>
      <c r="F1222" s="2">
        <v>100</v>
      </c>
      <c r="G1222">
        <v>1453000</v>
      </c>
      <c r="H1222" s="3">
        <f>IF(E1222=0,D1222,F1222/E1222)</f>
        <v>3.3333333333333335</v>
      </c>
      <c r="I1222" t="str">
        <f>IF(G1222&gt;0,"TAK","NIE")</f>
        <v>TAK</v>
      </c>
      <c r="J1222" s="3">
        <f>IF(I1222="TAK",G1222*D1222,0)</f>
        <v>4853020</v>
      </c>
      <c r="K1222">
        <f>DAY(A1222)</f>
        <v>23</v>
      </c>
    </row>
    <row r="1223" spans="1:11" x14ac:dyDescent="0.25">
      <c r="A1223" s="1">
        <v>42027</v>
      </c>
      <c r="B1223" t="s">
        <v>569</v>
      </c>
      <c r="C1223" t="s">
        <v>570</v>
      </c>
      <c r="D1223" s="2">
        <v>17.600000000000001</v>
      </c>
      <c r="E1223">
        <v>11</v>
      </c>
      <c r="F1223" s="2">
        <v>190</v>
      </c>
      <c r="G1223">
        <v>2386000</v>
      </c>
      <c r="H1223" s="3">
        <f>IF(E1223=0,D1223,F1223/E1223)</f>
        <v>17.272727272727273</v>
      </c>
      <c r="I1223" t="str">
        <f>IF(G1223&gt;0,"TAK","NIE")</f>
        <v>TAK</v>
      </c>
      <c r="J1223" s="3">
        <f>IF(I1223="TAK",G1223*D1223,0)</f>
        <v>41993600</v>
      </c>
      <c r="K1223">
        <f>DAY(A1223)</f>
        <v>23</v>
      </c>
    </row>
    <row r="1224" spans="1:11" x14ac:dyDescent="0.25">
      <c r="A1224" s="1">
        <v>42027</v>
      </c>
      <c r="B1224" t="s">
        <v>571</v>
      </c>
      <c r="C1224" t="s">
        <v>572</v>
      </c>
      <c r="D1224" s="2">
        <v>5.7</v>
      </c>
      <c r="E1224">
        <v>22204</v>
      </c>
      <c r="F1224" s="2">
        <v>126380</v>
      </c>
      <c r="G1224">
        <v>257931000</v>
      </c>
      <c r="H1224" s="3">
        <f>IF(E1224=0,D1224,F1224/E1224)</f>
        <v>5.6917672491442985</v>
      </c>
      <c r="I1224" t="str">
        <f>IF(G1224&gt;0,"TAK","NIE")</f>
        <v>TAK</v>
      </c>
      <c r="J1224" s="3">
        <f>IF(I1224="TAK",G1224*D1224,0)</f>
        <v>1470206700</v>
      </c>
      <c r="K1224">
        <f>DAY(A1224)</f>
        <v>23</v>
      </c>
    </row>
    <row r="1225" spans="1:11" x14ac:dyDescent="0.25">
      <c r="A1225" s="1">
        <v>42027</v>
      </c>
      <c r="B1225" t="s">
        <v>573</v>
      </c>
      <c r="C1225" t="s">
        <v>574</v>
      </c>
      <c r="D1225" s="2">
        <v>4.78</v>
      </c>
      <c r="E1225">
        <v>6300</v>
      </c>
      <c r="F1225" s="2">
        <v>30810</v>
      </c>
      <c r="G1225">
        <v>3499000</v>
      </c>
      <c r="H1225" s="3">
        <f>IF(E1225=0,D1225,F1225/E1225)</f>
        <v>4.8904761904761909</v>
      </c>
      <c r="I1225" t="str">
        <f>IF(G1225&gt;0,"TAK","NIE")</f>
        <v>TAK</v>
      </c>
      <c r="J1225" s="3">
        <f>IF(I1225="TAK",G1225*D1225,0)</f>
        <v>16725220</v>
      </c>
      <c r="K1225">
        <f>DAY(A1225)</f>
        <v>23</v>
      </c>
    </row>
    <row r="1226" spans="1:11" x14ac:dyDescent="0.25">
      <c r="A1226" s="1">
        <v>42027</v>
      </c>
      <c r="B1226" t="s">
        <v>575</v>
      </c>
      <c r="C1226" t="s">
        <v>576</v>
      </c>
      <c r="D1226" s="2">
        <v>242</v>
      </c>
      <c r="E1226">
        <v>3052</v>
      </c>
      <c r="F1226" s="2">
        <v>749720</v>
      </c>
      <c r="G1226">
        <v>1930000</v>
      </c>
      <c r="H1226" s="3">
        <f>IF(E1226=0,D1226,F1226/E1226)</f>
        <v>245.64875491480996</v>
      </c>
      <c r="I1226" t="str">
        <f>IF(G1226&gt;0,"TAK","NIE")</f>
        <v>TAK</v>
      </c>
      <c r="J1226" s="3">
        <f>IF(I1226="TAK",G1226*D1226,0)</f>
        <v>467060000</v>
      </c>
      <c r="K1226">
        <f>DAY(A1226)</f>
        <v>23</v>
      </c>
    </row>
    <row r="1227" spans="1:11" x14ac:dyDescent="0.25">
      <c r="A1227" s="1">
        <v>42027</v>
      </c>
      <c r="B1227" t="s">
        <v>577</v>
      </c>
      <c r="C1227" t="s">
        <v>578</v>
      </c>
      <c r="D1227" s="2">
        <v>24.25</v>
      </c>
      <c r="E1227">
        <v>522444</v>
      </c>
      <c r="F1227" s="2">
        <v>12541560</v>
      </c>
      <c r="G1227">
        <v>25618000</v>
      </c>
      <c r="H1227" s="3">
        <f>IF(E1227=0,D1227,F1227/E1227)</f>
        <v>24.005558490479363</v>
      </c>
      <c r="I1227" t="str">
        <f>IF(G1227&gt;0,"TAK","NIE")</f>
        <v>TAK</v>
      </c>
      <c r="J1227" s="3">
        <f>IF(I1227="TAK",G1227*D1227,0)</f>
        <v>621236500</v>
      </c>
      <c r="K1227">
        <f>DAY(A1227)</f>
        <v>23</v>
      </c>
    </row>
    <row r="1228" spans="1:11" x14ac:dyDescent="0.25">
      <c r="A1228" s="1">
        <v>42027</v>
      </c>
      <c r="B1228" t="s">
        <v>579</v>
      </c>
      <c r="C1228" t="s">
        <v>580</v>
      </c>
      <c r="D1228" s="2">
        <v>7.0000000000000007E-2</v>
      </c>
      <c r="E1228">
        <v>363255</v>
      </c>
      <c r="F1228" s="2">
        <v>25430</v>
      </c>
      <c r="G1228">
        <v>0</v>
      </c>
      <c r="H1228" s="3">
        <f>IF(E1228=0,D1228,F1228/E1228)</f>
        <v>7.0005918707244222E-2</v>
      </c>
      <c r="I1228" t="str">
        <f>IF(G1228&gt;0,"TAK","NIE")</f>
        <v>NIE</v>
      </c>
      <c r="J1228" s="3">
        <f>IF(I1228="TAK",G1228*D1228,0)</f>
        <v>0</v>
      </c>
      <c r="K1228">
        <f>DAY(A1228)</f>
        <v>23</v>
      </c>
    </row>
    <row r="1229" spans="1:11" x14ac:dyDescent="0.25">
      <c r="A1229" s="1">
        <v>42027</v>
      </c>
      <c r="B1229" t="s">
        <v>581</v>
      </c>
      <c r="C1229" t="s">
        <v>582</v>
      </c>
      <c r="D1229" s="2">
        <v>4.4000000000000004</v>
      </c>
      <c r="E1229">
        <v>2186</v>
      </c>
      <c r="F1229" s="2">
        <v>9350</v>
      </c>
      <c r="G1229">
        <v>24936000</v>
      </c>
      <c r="H1229" s="3">
        <f>IF(E1229=0,D1229,F1229/E1229)</f>
        <v>4.2772186642268988</v>
      </c>
      <c r="I1229" t="str">
        <f>IF(G1229&gt;0,"TAK","NIE")</f>
        <v>TAK</v>
      </c>
      <c r="J1229" s="3">
        <f>IF(I1229="TAK",G1229*D1229,0)</f>
        <v>109718400.00000001</v>
      </c>
      <c r="K1229">
        <f>DAY(A1229)</f>
        <v>23</v>
      </c>
    </row>
    <row r="1230" spans="1:11" x14ac:dyDescent="0.25">
      <c r="A1230" s="1">
        <v>42027</v>
      </c>
      <c r="B1230" t="s">
        <v>583</v>
      </c>
      <c r="C1230" t="s">
        <v>584</v>
      </c>
      <c r="D1230" s="2">
        <v>1.28</v>
      </c>
      <c r="E1230">
        <v>5187</v>
      </c>
      <c r="F1230" s="2">
        <v>6610</v>
      </c>
      <c r="G1230">
        <v>4052000</v>
      </c>
      <c r="H1230" s="3">
        <f>IF(E1230=0,D1230,F1230/E1230)</f>
        <v>1.2743396953923269</v>
      </c>
      <c r="I1230" t="str">
        <f>IF(G1230&gt;0,"TAK","NIE")</f>
        <v>TAK</v>
      </c>
      <c r="J1230" s="3">
        <f>IF(I1230="TAK",G1230*D1230,0)</f>
        <v>5186560</v>
      </c>
      <c r="K1230">
        <f>DAY(A1230)</f>
        <v>23</v>
      </c>
    </row>
    <row r="1231" spans="1:11" x14ac:dyDescent="0.25">
      <c r="A1231" s="1">
        <v>42027</v>
      </c>
      <c r="B1231" t="s">
        <v>585</v>
      </c>
      <c r="C1231" t="s">
        <v>586</v>
      </c>
      <c r="D1231" s="2">
        <v>3.8</v>
      </c>
      <c r="E1231">
        <v>4145</v>
      </c>
      <c r="F1231" s="2">
        <v>15930</v>
      </c>
      <c r="G1231">
        <v>1500000</v>
      </c>
      <c r="H1231" s="3">
        <f>IF(E1231=0,D1231,F1231/E1231)</f>
        <v>3.8431845597104948</v>
      </c>
      <c r="I1231" t="str">
        <f>IF(G1231&gt;0,"TAK","NIE")</f>
        <v>TAK</v>
      </c>
      <c r="J1231" s="3">
        <f>IF(I1231="TAK",G1231*D1231,0)</f>
        <v>5700000</v>
      </c>
      <c r="K1231">
        <f>DAY(A1231)</f>
        <v>23</v>
      </c>
    </row>
    <row r="1232" spans="1:11" x14ac:dyDescent="0.25">
      <c r="A1232" s="1">
        <v>42027</v>
      </c>
      <c r="B1232" t="s">
        <v>587</v>
      </c>
      <c r="C1232" t="s">
        <v>588</v>
      </c>
      <c r="D1232" s="2">
        <v>50.3</v>
      </c>
      <c r="E1232">
        <v>292</v>
      </c>
      <c r="F1232" s="2">
        <v>14560</v>
      </c>
      <c r="G1232">
        <v>297000</v>
      </c>
      <c r="H1232" s="3">
        <f>IF(E1232=0,D1232,F1232/E1232)</f>
        <v>49.863013698630134</v>
      </c>
      <c r="I1232" t="str">
        <f>IF(G1232&gt;0,"TAK","NIE")</f>
        <v>TAK</v>
      </c>
      <c r="J1232" s="3">
        <f>IF(I1232="TAK",G1232*D1232,0)</f>
        <v>14939100</v>
      </c>
      <c r="K1232">
        <f>DAY(A1232)</f>
        <v>23</v>
      </c>
    </row>
    <row r="1233" spans="1:11" x14ac:dyDescent="0.25">
      <c r="A1233" s="1">
        <v>42027</v>
      </c>
      <c r="B1233" t="s">
        <v>589</v>
      </c>
      <c r="C1233" t="s">
        <v>590</v>
      </c>
      <c r="D1233" s="2">
        <v>1.1499999999999999</v>
      </c>
      <c r="E1233">
        <v>8000</v>
      </c>
      <c r="F1233" s="2">
        <v>9180</v>
      </c>
      <c r="G1233">
        <v>36087000</v>
      </c>
      <c r="H1233" s="3">
        <f>IF(E1233=0,D1233,F1233/E1233)</f>
        <v>1.1475</v>
      </c>
      <c r="I1233" t="str">
        <f>IF(G1233&gt;0,"TAK","NIE")</f>
        <v>TAK</v>
      </c>
      <c r="J1233" s="3">
        <f>IF(I1233="TAK",G1233*D1233,0)</f>
        <v>41500050</v>
      </c>
      <c r="K1233">
        <f>DAY(A1233)</f>
        <v>23</v>
      </c>
    </row>
    <row r="1234" spans="1:11" x14ac:dyDescent="0.25">
      <c r="A1234" s="1">
        <v>42027</v>
      </c>
      <c r="B1234" t="s">
        <v>591</v>
      </c>
      <c r="C1234" t="s">
        <v>592</v>
      </c>
      <c r="D1234" s="2">
        <v>2.02</v>
      </c>
      <c r="E1234">
        <v>2929</v>
      </c>
      <c r="F1234" s="2">
        <v>5970</v>
      </c>
      <c r="G1234">
        <v>4803000</v>
      </c>
      <c r="H1234" s="3">
        <f>IF(E1234=0,D1234,F1234/E1234)</f>
        <v>2.0382383065892795</v>
      </c>
      <c r="I1234" t="str">
        <f>IF(G1234&gt;0,"TAK","NIE")</f>
        <v>TAK</v>
      </c>
      <c r="J1234" s="3">
        <f>IF(I1234="TAK",G1234*D1234,0)</f>
        <v>9702060</v>
      </c>
      <c r="K1234">
        <f>DAY(A1234)</f>
        <v>23</v>
      </c>
    </row>
    <row r="1235" spans="1:11" x14ac:dyDescent="0.25">
      <c r="A1235" s="1">
        <v>42027</v>
      </c>
      <c r="B1235" t="s">
        <v>593</v>
      </c>
      <c r="C1235" t="s">
        <v>594</v>
      </c>
      <c r="D1235" s="2">
        <v>2.08</v>
      </c>
      <c r="E1235">
        <v>5</v>
      </c>
      <c r="F1235" s="2">
        <v>10</v>
      </c>
      <c r="G1235">
        <v>8487000</v>
      </c>
      <c r="H1235" s="3">
        <f>IF(E1235=0,D1235,F1235/E1235)</f>
        <v>2</v>
      </c>
      <c r="I1235" t="str">
        <f>IF(G1235&gt;0,"TAK","NIE")</f>
        <v>TAK</v>
      </c>
      <c r="J1235" s="3">
        <f>IF(I1235="TAK",G1235*D1235,0)</f>
        <v>17652960</v>
      </c>
      <c r="K1235">
        <f>DAY(A1235)</f>
        <v>23</v>
      </c>
    </row>
    <row r="1236" spans="1:11" x14ac:dyDescent="0.25">
      <c r="A1236" s="1">
        <v>42027</v>
      </c>
      <c r="B1236" t="s">
        <v>595</v>
      </c>
      <c r="C1236" t="s">
        <v>596</v>
      </c>
      <c r="D1236" s="2">
        <v>7.05</v>
      </c>
      <c r="E1236">
        <v>0</v>
      </c>
      <c r="F1236" s="2">
        <v>0</v>
      </c>
      <c r="G1236">
        <v>247000</v>
      </c>
      <c r="H1236" s="3">
        <f>IF(E1236=0,D1236,F1236/E1236)</f>
        <v>7.05</v>
      </c>
      <c r="I1236" t="str">
        <f>IF(G1236&gt;0,"TAK","NIE")</f>
        <v>TAK</v>
      </c>
      <c r="J1236" s="3">
        <f>IF(I1236="TAK",G1236*D1236,0)</f>
        <v>1741350</v>
      </c>
      <c r="K1236">
        <f>DAY(A1236)</f>
        <v>23</v>
      </c>
    </row>
    <row r="1237" spans="1:11" x14ac:dyDescent="0.25">
      <c r="A1237" s="1">
        <v>42027</v>
      </c>
      <c r="B1237" t="s">
        <v>597</v>
      </c>
      <c r="C1237" t="s">
        <v>598</v>
      </c>
      <c r="D1237" s="2">
        <v>0.11</v>
      </c>
      <c r="E1237">
        <v>0</v>
      </c>
      <c r="F1237" s="2">
        <v>0</v>
      </c>
      <c r="G1237">
        <v>0</v>
      </c>
      <c r="H1237" s="3">
        <f>IF(E1237=0,D1237,F1237/E1237)</f>
        <v>0.11</v>
      </c>
      <c r="I1237" t="str">
        <f>IF(G1237&gt;0,"TAK","NIE")</f>
        <v>NIE</v>
      </c>
      <c r="J1237" s="3">
        <f>IF(I1237="TAK",G1237*D1237,0)</f>
        <v>0</v>
      </c>
      <c r="K1237">
        <f>DAY(A1237)</f>
        <v>23</v>
      </c>
    </row>
    <row r="1238" spans="1:11" x14ac:dyDescent="0.25">
      <c r="A1238" s="1">
        <v>42027</v>
      </c>
      <c r="B1238" t="s">
        <v>599</v>
      </c>
      <c r="C1238" t="s">
        <v>600</v>
      </c>
      <c r="D1238" s="2">
        <v>2.9</v>
      </c>
      <c r="E1238">
        <v>15981</v>
      </c>
      <c r="F1238" s="2">
        <v>46540</v>
      </c>
      <c r="G1238">
        <v>24856000</v>
      </c>
      <c r="H1238" s="3">
        <f>IF(E1238=0,D1238,F1238/E1238)</f>
        <v>2.9122082472936612</v>
      </c>
      <c r="I1238" t="str">
        <f>IF(G1238&gt;0,"TAK","NIE")</f>
        <v>TAK</v>
      </c>
      <c r="J1238" s="3">
        <f>IF(I1238="TAK",G1238*D1238,0)</f>
        <v>72082400</v>
      </c>
      <c r="K1238">
        <f>DAY(A1238)</f>
        <v>23</v>
      </c>
    </row>
    <row r="1239" spans="1:11" x14ac:dyDescent="0.25">
      <c r="A1239" s="1">
        <v>42027</v>
      </c>
      <c r="B1239" t="s">
        <v>601</v>
      </c>
      <c r="C1239" t="s">
        <v>602</v>
      </c>
      <c r="D1239" s="2">
        <v>9.99</v>
      </c>
      <c r="E1239">
        <v>3782</v>
      </c>
      <c r="F1239" s="2">
        <v>38100</v>
      </c>
      <c r="G1239">
        <v>6624000</v>
      </c>
      <c r="H1239" s="3">
        <f>IF(E1239=0,D1239,F1239/E1239)</f>
        <v>10.074034902168165</v>
      </c>
      <c r="I1239" t="str">
        <f>IF(G1239&gt;0,"TAK","NIE")</f>
        <v>TAK</v>
      </c>
      <c r="J1239" s="3">
        <f>IF(I1239="TAK",G1239*D1239,0)</f>
        <v>66173760</v>
      </c>
      <c r="K1239">
        <f>DAY(A1239)</f>
        <v>23</v>
      </c>
    </row>
    <row r="1240" spans="1:11" x14ac:dyDescent="0.25">
      <c r="A1240" s="1">
        <v>42027</v>
      </c>
      <c r="B1240" t="s">
        <v>603</v>
      </c>
      <c r="C1240" t="s">
        <v>604</v>
      </c>
      <c r="D1240" s="2">
        <v>5.3</v>
      </c>
      <c r="E1240">
        <v>200</v>
      </c>
      <c r="F1240" s="2">
        <v>1060</v>
      </c>
      <c r="G1240">
        <v>1399000</v>
      </c>
      <c r="H1240" s="3">
        <f>IF(E1240=0,D1240,F1240/E1240)</f>
        <v>5.3</v>
      </c>
      <c r="I1240" t="str">
        <f>IF(G1240&gt;0,"TAK","NIE")</f>
        <v>TAK</v>
      </c>
      <c r="J1240" s="3">
        <f>IF(I1240="TAK",G1240*D1240,0)</f>
        <v>7414700</v>
      </c>
      <c r="K1240">
        <f>DAY(A1240)</f>
        <v>23</v>
      </c>
    </row>
    <row r="1241" spans="1:11" x14ac:dyDescent="0.25">
      <c r="A1241" s="1">
        <v>42027</v>
      </c>
      <c r="B1241" t="s">
        <v>605</v>
      </c>
      <c r="C1241" t="s">
        <v>606</v>
      </c>
      <c r="D1241" s="2">
        <v>8.1999999999999993</v>
      </c>
      <c r="E1241">
        <v>4825359</v>
      </c>
      <c r="F1241" s="2">
        <v>39643700</v>
      </c>
      <c r="G1241">
        <v>647357000</v>
      </c>
      <c r="H1241" s="3">
        <f>IF(E1241=0,D1241,F1241/E1241)</f>
        <v>8.2156995987241572</v>
      </c>
      <c r="I1241" t="str">
        <f>IF(G1241&gt;0,"TAK","NIE")</f>
        <v>TAK</v>
      </c>
      <c r="J1241" s="3">
        <f>IF(I1241="TAK",G1241*D1241,0)</f>
        <v>5308327400</v>
      </c>
      <c r="K1241">
        <f>DAY(A1241)</f>
        <v>23</v>
      </c>
    </row>
    <row r="1242" spans="1:11" x14ac:dyDescent="0.25">
      <c r="A1242" s="1">
        <v>42027</v>
      </c>
      <c r="B1242" t="s">
        <v>607</v>
      </c>
      <c r="C1242" t="s">
        <v>608</v>
      </c>
      <c r="D1242" s="2">
        <v>41</v>
      </c>
      <c r="E1242">
        <v>956</v>
      </c>
      <c r="F1242" s="2">
        <v>39650</v>
      </c>
      <c r="G1242">
        <v>21800000</v>
      </c>
      <c r="H1242" s="3">
        <f>IF(E1242=0,D1242,F1242/E1242)</f>
        <v>41.47489539748954</v>
      </c>
      <c r="I1242" t="str">
        <f>IF(G1242&gt;0,"TAK","NIE")</f>
        <v>TAK</v>
      </c>
      <c r="J1242" s="3">
        <f>IF(I1242="TAK",G1242*D1242,0)</f>
        <v>893800000</v>
      </c>
      <c r="K1242">
        <f>DAY(A1242)</f>
        <v>23</v>
      </c>
    </row>
    <row r="1243" spans="1:11" x14ac:dyDescent="0.25">
      <c r="A1243" s="1">
        <v>42027</v>
      </c>
      <c r="B1243" t="s">
        <v>609</v>
      </c>
      <c r="C1243" t="s">
        <v>610</v>
      </c>
      <c r="D1243" s="2">
        <v>1.52</v>
      </c>
      <c r="E1243">
        <v>3400</v>
      </c>
      <c r="F1243" s="2">
        <v>5170</v>
      </c>
      <c r="G1243">
        <v>2352000</v>
      </c>
      <c r="H1243" s="3">
        <f>IF(E1243=0,D1243,F1243/E1243)</f>
        <v>1.5205882352941176</v>
      </c>
      <c r="I1243" t="str">
        <f>IF(G1243&gt;0,"TAK","NIE")</f>
        <v>TAK</v>
      </c>
      <c r="J1243" s="3">
        <f>IF(I1243="TAK",G1243*D1243,0)</f>
        <v>3575040</v>
      </c>
      <c r="K1243">
        <f>DAY(A1243)</f>
        <v>23</v>
      </c>
    </row>
    <row r="1244" spans="1:11" x14ac:dyDescent="0.25">
      <c r="A1244" s="1">
        <v>42027</v>
      </c>
      <c r="B1244" t="s">
        <v>611</v>
      </c>
      <c r="C1244" t="s">
        <v>612</v>
      </c>
      <c r="D1244" s="2">
        <v>6.29</v>
      </c>
      <c r="E1244">
        <v>6579</v>
      </c>
      <c r="F1244" s="2">
        <v>40650</v>
      </c>
      <c r="G1244">
        <v>6568000</v>
      </c>
      <c r="H1244" s="3">
        <f>IF(E1244=0,D1244,F1244/E1244)</f>
        <v>6.1787505699954401</v>
      </c>
      <c r="I1244" t="str">
        <f>IF(G1244&gt;0,"TAK","NIE")</f>
        <v>TAK</v>
      </c>
      <c r="J1244" s="3">
        <f>IF(I1244="TAK",G1244*D1244,0)</f>
        <v>41312720</v>
      </c>
      <c r="K1244">
        <f>DAY(A1244)</f>
        <v>23</v>
      </c>
    </row>
    <row r="1245" spans="1:11" x14ac:dyDescent="0.25">
      <c r="A1245" s="1">
        <v>42027</v>
      </c>
      <c r="B1245" t="s">
        <v>613</v>
      </c>
      <c r="C1245" t="s">
        <v>614</v>
      </c>
      <c r="D1245" s="2">
        <v>232.05</v>
      </c>
      <c r="E1245">
        <v>41</v>
      </c>
      <c r="F1245" s="2">
        <v>9510</v>
      </c>
      <c r="G1245">
        <v>349000</v>
      </c>
      <c r="H1245" s="3">
        <f>IF(E1245=0,D1245,F1245/E1245)</f>
        <v>231.95121951219511</v>
      </c>
      <c r="I1245" t="str">
        <f>IF(G1245&gt;0,"TAK","NIE")</f>
        <v>TAK</v>
      </c>
      <c r="J1245" s="3">
        <f>IF(I1245="TAK",G1245*D1245,0)</f>
        <v>80985450</v>
      </c>
      <c r="K1245">
        <f>DAY(A1245)</f>
        <v>23</v>
      </c>
    </row>
    <row r="1246" spans="1:11" x14ac:dyDescent="0.25">
      <c r="A1246" s="1">
        <v>42027</v>
      </c>
      <c r="B1246" t="s">
        <v>615</v>
      </c>
      <c r="C1246" t="s">
        <v>616</v>
      </c>
      <c r="D1246" s="2">
        <v>8.36</v>
      </c>
      <c r="E1246">
        <v>325</v>
      </c>
      <c r="F1246" s="2">
        <v>2690</v>
      </c>
      <c r="G1246">
        <v>6256000</v>
      </c>
      <c r="H1246" s="3">
        <f>IF(E1246=0,D1246,F1246/E1246)</f>
        <v>8.2769230769230777</v>
      </c>
      <c r="I1246" t="str">
        <f>IF(G1246&gt;0,"TAK","NIE")</f>
        <v>TAK</v>
      </c>
      <c r="J1246" s="3">
        <f>IF(I1246="TAK",G1246*D1246,0)</f>
        <v>52300160</v>
      </c>
      <c r="K1246">
        <f>DAY(A1246)</f>
        <v>23</v>
      </c>
    </row>
    <row r="1247" spans="1:11" x14ac:dyDescent="0.25">
      <c r="A1247" s="1">
        <v>42027</v>
      </c>
      <c r="B1247" t="s">
        <v>617</v>
      </c>
      <c r="C1247" t="s">
        <v>618</v>
      </c>
      <c r="D1247" s="2">
        <v>73.5</v>
      </c>
      <c r="E1247">
        <v>30</v>
      </c>
      <c r="F1247" s="2">
        <v>2210</v>
      </c>
      <c r="G1247">
        <v>1725000</v>
      </c>
      <c r="H1247" s="3">
        <f>IF(E1247=0,D1247,F1247/E1247)</f>
        <v>73.666666666666671</v>
      </c>
      <c r="I1247" t="str">
        <f>IF(G1247&gt;0,"TAK","NIE")</f>
        <v>TAK</v>
      </c>
      <c r="J1247" s="3">
        <f>IF(I1247="TAK",G1247*D1247,0)</f>
        <v>126787500</v>
      </c>
      <c r="K1247">
        <f>DAY(A1247)</f>
        <v>23</v>
      </c>
    </row>
    <row r="1248" spans="1:11" x14ac:dyDescent="0.25">
      <c r="A1248" s="1">
        <v>42027</v>
      </c>
      <c r="B1248" t="s">
        <v>619</v>
      </c>
      <c r="C1248" t="s">
        <v>620</v>
      </c>
      <c r="D1248" s="2">
        <v>48.55</v>
      </c>
      <c r="E1248">
        <v>3246</v>
      </c>
      <c r="F1248" s="2">
        <v>156690</v>
      </c>
      <c r="G1248">
        <v>1688000</v>
      </c>
      <c r="H1248" s="3">
        <f>IF(E1248=0,D1248,F1248/E1248)</f>
        <v>48.271719038817004</v>
      </c>
      <c r="I1248" t="str">
        <f>IF(G1248&gt;0,"TAK","NIE")</f>
        <v>TAK</v>
      </c>
      <c r="J1248" s="3">
        <f>IF(I1248="TAK",G1248*D1248,0)</f>
        <v>81952400</v>
      </c>
      <c r="K1248">
        <f>DAY(A1248)</f>
        <v>23</v>
      </c>
    </row>
    <row r="1249" spans="1:11" x14ac:dyDescent="0.25">
      <c r="A1249" s="1">
        <v>42027</v>
      </c>
      <c r="B1249" t="s">
        <v>621</v>
      </c>
      <c r="C1249" t="s">
        <v>622</v>
      </c>
      <c r="D1249" s="2">
        <v>1.1200000000000001</v>
      </c>
      <c r="E1249">
        <v>2000</v>
      </c>
      <c r="F1249" s="2">
        <v>2240</v>
      </c>
      <c r="G1249">
        <v>6642000</v>
      </c>
      <c r="H1249" s="3">
        <f>IF(E1249=0,D1249,F1249/E1249)</f>
        <v>1.1200000000000001</v>
      </c>
      <c r="I1249" t="str">
        <f>IF(G1249&gt;0,"TAK","NIE")</f>
        <v>TAK</v>
      </c>
      <c r="J1249" s="3">
        <f>IF(I1249="TAK",G1249*D1249,0)</f>
        <v>7439040.0000000009</v>
      </c>
      <c r="K1249">
        <f>DAY(A1249)</f>
        <v>23</v>
      </c>
    </row>
    <row r="1250" spans="1:11" x14ac:dyDescent="0.25">
      <c r="A1250" s="1">
        <v>42027</v>
      </c>
      <c r="B1250" t="s">
        <v>623</v>
      </c>
      <c r="C1250" t="s">
        <v>624</v>
      </c>
      <c r="D1250" s="2">
        <v>14.85</v>
      </c>
      <c r="E1250">
        <v>2</v>
      </c>
      <c r="F1250" s="2">
        <v>30</v>
      </c>
      <c r="G1250">
        <v>5551000</v>
      </c>
      <c r="H1250" s="3">
        <f>IF(E1250=0,D1250,F1250/E1250)</f>
        <v>15</v>
      </c>
      <c r="I1250" t="str">
        <f>IF(G1250&gt;0,"TAK","NIE")</f>
        <v>TAK</v>
      </c>
      <c r="J1250" s="3">
        <f>IF(I1250="TAK",G1250*D1250,0)</f>
        <v>82432350</v>
      </c>
      <c r="K1250">
        <f>DAY(A1250)</f>
        <v>23</v>
      </c>
    </row>
    <row r="1251" spans="1:11" x14ac:dyDescent="0.25">
      <c r="A1251" s="1">
        <v>42027</v>
      </c>
      <c r="B1251" t="s">
        <v>625</v>
      </c>
      <c r="C1251" t="s">
        <v>626</v>
      </c>
      <c r="D1251" s="2">
        <v>1.1499999999999999</v>
      </c>
      <c r="E1251">
        <v>11682</v>
      </c>
      <c r="F1251" s="2">
        <v>13210</v>
      </c>
      <c r="G1251">
        <v>5959000</v>
      </c>
      <c r="H1251" s="3">
        <f>IF(E1251=0,D1251,F1251/E1251)</f>
        <v>1.1307995206300292</v>
      </c>
      <c r="I1251" t="str">
        <f>IF(G1251&gt;0,"TAK","NIE")</f>
        <v>TAK</v>
      </c>
      <c r="J1251" s="3">
        <f>IF(I1251="TAK",G1251*D1251,0)</f>
        <v>6852849.9999999991</v>
      </c>
      <c r="K1251">
        <f>DAY(A1251)</f>
        <v>23</v>
      </c>
    </row>
    <row r="1252" spans="1:11" x14ac:dyDescent="0.25">
      <c r="A1252" s="1">
        <v>42027</v>
      </c>
      <c r="B1252" t="s">
        <v>627</v>
      </c>
      <c r="C1252" t="s">
        <v>628</v>
      </c>
      <c r="D1252" s="2">
        <v>1.6</v>
      </c>
      <c r="E1252">
        <v>25231</v>
      </c>
      <c r="F1252" s="2">
        <v>40500</v>
      </c>
      <c r="G1252">
        <v>0</v>
      </c>
      <c r="H1252" s="3">
        <f>IF(E1252=0,D1252,F1252/E1252)</f>
        <v>1.6051682454123894</v>
      </c>
      <c r="I1252" t="str">
        <f>IF(G1252&gt;0,"TAK","NIE")</f>
        <v>NIE</v>
      </c>
      <c r="J1252" s="3">
        <f>IF(I1252="TAK",G1252*D1252,0)</f>
        <v>0</v>
      </c>
      <c r="K1252">
        <f>DAY(A1252)</f>
        <v>23</v>
      </c>
    </row>
    <row r="1253" spans="1:11" x14ac:dyDescent="0.25">
      <c r="A1253" s="1">
        <v>42027</v>
      </c>
      <c r="B1253" t="s">
        <v>629</v>
      </c>
      <c r="C1253" t="s">
        <v>630</v>
      </c>
      <c r="D1253" s="2">
        <v>0.27</v>
      </c>
      <c r="E1253">
        <v>6849</v>
      </c>
      <c r="F1253" s="2">
        <v>1840</v>
      </c>
      <c r="G1253">
        <v>0</v>
      </c>
      <c r="H1253" s="3">
        <f>IF(E1253=0,D1253,F1253/E1253)</f>
        <v>0.26865235800846837</v>
      </c>
      <c r="I1253" t="str">
        <f>IF(G1253&gt;0,"TAK","NIE")</f>
        <v>NIE</v>
      </c>
      <c r="J1253" s="3">
        <f>IF(I1253="TAK",G1253*D1253,0)</f>
        <v>0</v>
      </c>
      <c r="K1253">
        <f>DAY(A1253)</f>
        <v>23</v>
      </c>
    </row>
    <row r="1254" spans="1:11" x14ac:dyDescent="0.25">
      <c r="A1254" s="1">
        <v>42027</v>
      </c>
      <c r="B1254" t="s">
        <v>631</v>
      </c>
      <c r="C1254" t="s">
        <v>632</v>
      </c>
      <c r="D1254" s="2">
        <v>3.79</v>
      </c>
      <c r="E1254">
        <v>100</v>
      </c>
      <c r="F1254" s="2">
        <v>380</v>
      </c>
      <c r="G1254">
        <v>3736000</v>
      </c>
      <c r="H1254" s="3">
        <f>IF(E1254=0,D1254,F1254/E1254)</f>
        <v>3.8</v>
      </c>
      <c r="I1254" t="str">
        <f>IF(G1254&gt;0,"TAK","NIE")</f>
        <v>TAK</v>
      </c>
      <c r="J1254" s="3">
        <f>IF(I1254="TAK",G1254*D1254,0)</f>
        <v>14159440</v>
      </c>
      <c r="K1254">
        <f>DAY(A1254)</f>
        <v>23</v>
      </c>
    </row>
    <row r="1255" spans="1:11" x14ac:dyDescent="0.25">
      <c r="A1255" s="1">
        <v>42027</v>
      </c>
      <c r="B1255" t="s">
        <v>633</v>
      </c>
      <c r="C1255" t="s">
        <v>634</v>
      </c>
      <c r="D1255" s="2">
        <v>3.31</v>
      </c>
      <c r="E1255">
        <v>0</v>
      </c>
      <c r="F1255" s="2">
        <v>0</v>
      </c>
      <c r="G1255">
        <v>0</v>
      </c>
      <c r="H1255" s="3">
        <f>IF(E1255=0,D1255,F1255/E1255)</f>
        <v>3.31</v>
      </c>
      <c r="I1255" t="str">
        <f>IF(G1255&gt;0,"TAK","NIE")</f>
        <v>NIE</v>
      </c>
      <c r="J1255" s="3">
        <f>IF(I1255="TAK",G1255*D1255,0)</f>
        <v>0</v>
      </c>
      <c r="K1255">
        <f>DAY(A1255)</f>
        <v>23</v>
      </c>
    </row>
    <row r="1256" spans="1:11" x14ac:dyDescent="0.25">
      <c r="A1256" s="1">
        <v>42027</v>
      </c>
      <c r="B1256" t="s">
        <v>635</v>
      </c>
      <c r="C1256" t="s">
        <v>636</v>
      </c>
      <c r="D1256" s="2">
        <v>1.62</v>
      </c>
      <c r="E1256">
        <v>29</v>
      </c>
      <c r="F1256" s="2">
        <v>50</v>
      </c>
      <c r="G1256">
        <v>18756000</v>
      </c>
      <c r="H1256" s="3">
        <f>IF(E1256=0,D1256,F1256/E1256)</f>
        <v>1.7241379310344827</v>
      </c>
      <c r="I1256" t="str">
        <f>IF(G1256&gt;0,"TAK","NIE")</f>
        <v>TAK</v>
      </c>
      <c r="J1256" s="3">
        <f>IF(I1256="TAK",G1256*D1256,0)</f>
        <v>30384720.000000004</v>
      </c>
      <c r="K1256">
        <f>DAY(A1256)</f>
        <v>23</v>
      </c>
    </row>
    <row r="1257" spans="1:11" x14ac:dyDescent="0.25">
      <c r="A1257" s="1">
        <v>42027</v>
      </c>
      <c r="B1257" t="s">
        <v>637</v>
      </c>
      <c r="C1257" t="s">
        <v>638</v>
      </c>
      <c r="D1257" s="2">
        <v>37.979999999999997</v>
      </c>
      <c r="E1257">
        <v>399</v>
      </c>
      <c r="F1257" s="2">
        <v>14980</v>
      </c>
      <c r="G1257">
        <v>3144000</v>
      </c>
      <c r="H1257" s="3">
        <f>IF(E1257=0,D1257,F1257/E1257)</f>
        <v>37.543859649122808</v>
      </c>
      <c r="I1257" t="str">
        <f>IF(G1257&gt;0,"TAK","NIE")</f>
        <v>TAK</v>
      </c>
      <c r="J1257" s="3">
        <f>IF(I1257="TAK",G1257*D1257,0)</f>
        <v>119409119.99999999</v>
      </c>
      <c r="K1257">
        <f>DAY(A1257)</f>
        <v>23</v>
      </c>
    </row>
    <row r="1258" spans="1:11" x14ac:dyDescent="0.25">
      <c r="A1258" s="1">
        <v>42027</v>
      </c>
      <c r="B1258" t="s">
        <v>639</v>
      </c>
      <c r="C1258" t="s">
        <v>640</v>
      </c>
      <c r="D1258" s="2">
        <v>0.23</v>
      </c>
      <c r="E1258">
        <v>16060</v>
      </c>
      <c r="F1258" s="2">
        <v>3690</v>
      </c>
      <c r="G1258">
        <v>0</v>
      </c>
      <c r="H1258" s="3">
        <f>IF(E1258=0,D1258,F1258/E1258)</f>
        <v>0.22976338729763388</v>
      </c>
      <c r="I1258" t="str">
        <f>IF(G1258&gt;0,"TAK","NIE")</f>
        <v>NIE</v>
      </c>
      <c r="J1258" s="3">
        <f>IF(I1258="TAK",G1258*D1258,0)</f>
        <v>0</v>
      </c>
      <c r="K1258">
        <f>DAY(A1258)</f>
        <v>23</v>
      </c>
    </row>
    <row r="1259" spans="1:11" x14ac:dyDescent="0.25">
      <c r="A1259" s="1">
        <v>42027</v>
      </c>
      <c r="B1259" t="s">
        <v>641</v>
      </c>
      <c r="C1259" t="s">
        <v>642</v>
      </c>
      <c r="D1259" s="2">
        <v>51.9</v>
      </c>
      <c r="E1259">
        <v>1439</v>
      </c>
      <c r="F1259" s="2">
        <v>74570</v>
      </c>
      <c r="G1259">
        <v>4763000</v>
      </c>
      <c r="H1259" s="3">
        <f>IF(E1259=0,D1259,F1259/E1259)</f>
        <v>51.820708825573313</v>
      </c>
      <c r="I1259" t="str">
        <f>IF(G1259&gt;0,"TAK","NIE")</f>
        <v>TAK</v>
      </c>
      <c r="J1259" s="3">
        <f>IF(I1259="TAK",G1259*D1259,0)</f>
        <v>247199700</v>
      </c>
      <c r="K1259">
        <f>DAY(A1259)</f>
        <v>23</v>
      </c>
    </row>
    <row r="1260" spans="1:11" x14ac:dyDescent="0.25">
      <c r="A1260" s="1">
        <v>42027</v>
      </c>
      <c r="B1260" t="s">
        <v>643</v>
      </c>
      <c r="C1260" t="s">
        <v>644</v>
      </c>
      <c r="D1260" s="2">
        <v>100</v>
      </c>
      <c r="E1260">
        <v>0</v>
      </c>
      <c r="F1260" s="2">
        <v>0</v>
      </c>
      <c r="G1260">
        <v>826000</v>
      </c>
      <c r="H1260" s="3">
        <f>IF(E1260=0,D1260,F1260/E1260)</f>
        <v>100</v>
      </c>
      <c r="I1260" t="str">
        <f>IF(G1260&gt;0,"TAK","NIE")</f>
        <v>TAK</v>
      </c>
      <c r="J1260" s="3">
        <f>IF(I1260="TAK",G1260*D1260,0)</f>
        <v>82600000</v>
      </c>
      <c r="K1260">
        <f>DAY(A1260)</f>
        <v>23</v>
      </c>
    </row>
    <row r="1261" spans="1:11" x14ac:dyDescent="0.25">
      <c r="A1261" s="1">
        <v>42027</v>
      </c>
      <c r="B1261" t="s">
        <v>645</v>
      </c>
      <c r="C1261" t="s">
        <v>646</v>
      </c>
      <c r="D1261" s="2">
        <v>7.9</v>
      </c>
      <c r="E1261">
        <v>5651</v>
      </c>
      <c r="F1261" s="2">
        <v>43310</v>
      </c>
      <c r="G1261">
        <v>2500000</v>
      </c>
      <c r="H1261" s="3">
        <f>IF(E1261=0,D1261,F1261/E1261)</f>
        <v>7.6641302424349673</v>
      </c>
      <c r="I1261" t="str">
        <f>IF(G1261&gt;0,"TAK","NIE")</f>
        <v>TAK</v>
      </c>
      <c r="J1261" s="3">
        <f>IF(I1261="TAK",G1261*D1261,0)</f>
        <v>19750000</v>
      </c>
      <c r="K1261">
        <f>DAY(A1261)</f>
        <v>23</v>
      </c>
    </row>
    <row r="1262" spans="1:11" x14ac:dyDescent="0.25">
      <c r="A1262" s="1">
        <v>42027</v>
      </c>
      <c r="B1262" t="s">
        <v>647</v>
      </c>
      <c r="C1262" t="s">
        <v>648</v>
      </c>
      <c r="D1262" s="2">
        <v>10.8</v>
      </c>
      <c r="E1262">
        <v>0</v>
      </c>
      <c r="F1262" s="2">
        <v>0</v>
      </c>
      <c r="G1262">
        <v>11288000</v>
      </c>
      <c r="H1262" s="3">
        <f>IF(E1262=0,D1262,F1262/E1262)</f>
        <v>10.8</v>
      </c>
      <c r="I1262" t="str">
        <f>IF(G1262&gt;0,"TAK","NIE")</f>
        <v>TAK</v>
      </c>
      <c r="J1262" s="3">
        <f>IF(I1262="TAK",G1262*D1262,0)</f>
        <v>121910400.00000001</v>
      </c>
      <c r="K1262">
        <f>DAY(A1262)</f>
        <v>23</v>
      </c>
    </row>
    <row r="1263" spans="1:11" x14ac:dyDescent="0.25">
      <c r="A1263" s="1">
        <v>42027</v>
      </c>
      <c r="B1263" t="s">
        <v>649</v>
      </c>
      <c r="C1263" t="s">
        <v>650</v>
      </c>
      <c r="D1263" s="2">
        <v>179</v>
      </c>
      <c r="E1263">
        <v>373180</v>
      </c>
      <c r="F1263" s="2">
        <v>67794460</v>
      </c>
      <c r="G1263">
        <v>122632000</v>
      </c>
      <c r="H1263" s="3">
        <f>IF(E1263=0,D1263,F1263/E1263)</f>
        <v>181.66691676938743</v>
      </c>
      <c r="I1263" t="str">
        <f>IF(G1263&gt;0,"TAK","NIE")</f>
        <v>TAK</v>
      </c>
      <c r="J1263" s="3">
        <f>IF(I1263="TAK",G1263*D1263,0)</f>
        <v>21951128000</v>
      </c>
      <c r="K1263">
        <f>DAY(A1263)</f>
        <v>23</v>
      </c>
    </row>
    <row r="1264" spans="1:11" x14ac:dyDescent="0.25">
      <c r="A1264" s="1">
        <v>42027</v>
      </c>
      <c r="B1264" t="s">
        <v>651</v>
      </c>
      <c r="C1264" t="s">
        <v>652</v>
      </c>
      <c r="D1264" s="2">
        <v>85.56</v>
      </c>
      <c r="E1264">
        <v>1043</v>
      </c>
      <c r="F1264" s="2">
        <v>89400</v>
      </c>
      <c r="G1264">
        <v>7304000</v>
      </c>
      <c r="H1264" s="3">
        <f>IF(E1264=0,D1264,F1264/E1264)</f>
        <v>85.714285714285708</v>
      </c>
      <c r="I1264" t="str">
        <f>IF(G1264&gt;0,"TAK","NIE")</f>
        <v>TAK</v>
      </c>
      <c r="J1264" s="3">
        <f>IF(I1264="TAK",G1264*D1264,0)</f>
        <v>624930240</v>
      </c>
      <c r="K1264">
        <f>DAY(A1264)</f>
        <v>23</v>
      </c>
    </row>
    <row r="1265" spans="1:11" x14ac:dyDescent="0.25">
      <c r="A1265" s="1">
        <v>42027</v>
      </c>
      <c r="B1265" t="s">
        <v>653</v>
      </c>
      <c r="C1265" t="s">
        <v>654</v>
      </c>
      <c r="D1265" s="2">
        <v>0.49</v>
      </c>
      <c r="E1265">
        <v>0</v>
      </c>
      <c r="F1265" s="2">
        <v>0</v>
      </c>
      <c r="G1265">
        <v>0</v>
      </c>
      <c r="H1265" s="3">
        <f>IF(E1265=0,D1265,F1265/E1265)</f>
        <v>0.49</v>
      </c>
      <c r="I1265" t="str">
        <f>IF(G1265&gt;0,"TAK","NIE")</f>
        <v>NIE</v>
      </c>
      <c r="J1265" s="3">
        <f>IF(I1265="TAK",G1265*D1265,0)</f>
        <v>0</v>
      </c>
      <c r="K1265">
        <f>DAY(A1265)</f>
        <v>23</v>
      </c>
    </row>
    <row r="1266" spans="1:11" x14ac:dyDescent="0.25">
      <c r="A1266" s="1">
        <v>42027</v>
      </c>
      <c r="B1266" t="s">
        <v>655</v>
      </c>
      <c r="C1266" t="s">
        <v>656</v>
      </c>
      <c r="D1266" s="2">
        <v>29.99</v>
      </c>
      <c r="E1266">
        <v>1</v>
      </c>
      <c r="F1266" s="2">
        <v>30</v>
      </c>
      <c r="G1266">
        <v>8365000</v>
      </c>
      <c r="H1266" s="3">
        <f>IF(E1266=0,D1266,F1266/E1266)</f>
        <v>30</v>
      </c>
      <c r="I1266" t="str">
        <f>IF(G1266&gt;0,"TAK","NIE")</f>
        <v>TAK</v>
      </c>
      <c r="J1266" s="3">
        <f>IF(I1266="TAK",G1266*D1266,0)</f>
        <v>250866350</v>
      </c>
      <c r="K1266">
        <f>DAY(A1266)</f>
        <v>23</v>
      </c>
    </row>
    <row r="1267" spans="1:11" x14ac:dyDescent="0.25">
      <c r="A1267" s="1">
        <v>42027</v>
      </c>
      <c r="B1267" t="s">
        <v>657</v>
      </c>
      <c r="C1267" t="s">
        <v>658</v>
      </c>
      <c r="D1267" s="2">
        <v>0.49</v>
      </c>
      <c r="E1267">
        <v>19796</v>
      </c>
      <c r="F1267" s="2">
        <v>9580</v>
      </c>
      <c r="G1267">
        <v>49286000</v>
      </c>
      <c r="H1267" s="3">
        <f>IF(E1267=0,D1267,F1267/E1267)</f>
        <v>0.48393614871691248</v>
      </c>
      <c r="I1267" t="str">
        <f>IF(G1267&gt;0,"TAK","NIE")</f>
        <v>TAK</v>
      </c>
      <c r="J1267" s="3">
        <f>IF(I1267="TAK",G1267*D1267,0)</f>
        <v>24150140</v>
      </c>
      <c r="K1267">
        <f>DAY(A1267)</f>
        <v>23</v>
      </c>
    </row>
    <row r="1268" spans="1:11" x14ac:dyDescent="0.25">
      <c r="A1268" s="1">
        <v>42027</v>
      </c>
      <c r="B1268" t="s">
        <v>659</v>
      </c>
      <c r="C1268" t="s">
        <v>660</v>
      </c>
      <c r="D1268" s="2">
        <v>0.16</v>
      </c>
      <c r="E1268">
        <v>619645</v>
      </c>
      <c r="F1268" s="2">
        <v>99140</v>
      </c>
      <c r="G1268">
        <v>0</v>
      </c>
      <c r="H1268" s="3">
        <f>IF(E1268=0,D1268,F1268/E1268)</f>
        <v>0.15999483575272938</v>
      </c>
      <c r="I1268" t="str">
        <f>IF(G1268&gt;0,"TAK","NIE")</f>
        <v>NIE</v>
      </c>
      <c r="J1268" s="3">
        <f>IF(I1268="TAK",G1268*D1268,0)</f>
        <v>0</v>
      </c>
      <c r="K1268">
        <f>DAY(A1268)</f>
        <v>23</v>
      </c>
    </row>
    <row r="1269" spans="1:11" x14ac:dyDescent="0.25">
      <c r="A1269" s="1">
        <v>42027</v>
      </c>
      <c r="B1269" t="s">
        <v>661</v>
      </c>
      <c r="C1269" t="s">
        <v>662</v>
      </c>
      <c r="D1269" s="2">
        <v>19.07</v>
      </c>
      <c r="E1269">
        <v>1603463</v>
      </c>
      <c r="F1269" s="2">
        <v>30889170</v>
      </c>
      <c r="G1269">
        <v>778079000</v>
      </c>
      <c r="H1269" s="3">
        <f>IF(E1269=0,D1269,F1269/E1269)</f>
        <v>19.264036650674196</v>
      </c>
      <c r="I1269" t="str">
        <f>IF(G1269&gt;0,"TAK","NIE")</f>
        <v>TAK</v>
      </c>
      <c r="J1269" s="3">
        <f>IF(I1269="TAK",G1269*D1269,0)</f>
        <v>14837966530</v>
      </c>
      <c r="K1269">
        <f>DAY(A1269)</f>
        <v>23</v>
      </c>
    </row>
    <row r="1270" spans="1:11" x14ac:dyDescent="0.25">
      <c r="A1270" s="1">
        <v>42027</v>
      </c>
      <c r="B1270" t="s">
        <v>663</v>
      </c>
      <c r="C1270" t="s">
        <v>664</v>
      </c>
      <c r="D1270" s="2">
        <v>4.3600000000000003</v>
      </c>
      <c r="E1270">
        <v>4729266</v>
      </c>
      <c r="F1270" s="2">
        <v>21068110</v>
      </c>
      <c r="G1270">
        <v>1628262000</v>
      </c>
      <c r="H1270" s="3">
        <f>IF(E1270=0,D1270,F1270/E1270)</f>
        <v>4.454837177693113</v>
      </c>
      <c r="I1270" t="str">
        <f>IF(G1270&gt;0,"TAK","NIE")</f>
        <v>TAK</v>
      </c>
      <c r="J1270" s="3">
        <f>IF(I1270="TAK",G1270*D1270,0)</f>
        <v>7099222320.000001</v>
      </c>
      <c r="K1270">
        <f>DAY(A1270)</f>
        <v>23</v>
      </c>
    </row>
    <row r="1271" spans="1:11" x14ac:dyDescent="0.25">
      <c r="A1271" s="1">
        <v>42027</v>
      </c>
      <c r="B1271" t="s">
        <v>665</v>
      </c>
      <c r="C1271" t="s">
        <v>666</v>
      </c>
      <c r="D1271" s="2">
        <v>5.5</v>
      </c>
      <c r="E1271">
        <v>11949</v>
      </c>
      <c r="F1271" s="2">
        <v>66090</v>
      </c>
      <c r="G1271">
        <v>31779000</v>
      </c>
      <c r="H1271" s="3">
        <f>IF(E1271=0,D1271,F1271/E1271)</f>
        <v>5.5310067788099424</v>
      </c>
      <c r="I1271" t="str">
        <f>IF(G1271&gt;0,"TAK","NIE")</f>
        <v>TAK</v>
      </c>
      <c r="J1271" s="3">
        <f>IF(I1271="TAK",G1271*D1271,0)</f>
        <v>174784500</v>
      </c>
      <c r="K1271">
        <f>DAY(A1271)</f>
        <v>23</v>
      </c>
    </row>
    <row r="1272" spans="1:11" x14ac:dyDescent="0.25">
      <c r="A1272" s="1">
        <v>42027</v>
      </c>
      <c r="B1272" t="s">
        <v>667</v>
      </c>
      <c r="C1272" t="s">
        <v>668</v>
      </c>
      <c r="D1272" s="2">
        <v>25.2</v>
      </c>
      <c r="E1272">
        <v>264</v>
      </c>
      <c r="F1272" s="2">
        <v>6650</v>
      </c>
      <c r="G1272">
        <v>13699000</v>
      </c>
      <c r="H1272" s="3">
        <f>IF(E1272=0,D1272,F1272/E1272)</f>
        <v>25.189393939393938</v>
      </c>
      <c r="I1272" t="str">
        <f>IF(G1272&gt;0,"TAK","NIE")</f>
        <v>TAK</v>
      </c>
      <c r="J1272" s="3">
        <f>IF(I1272="TAK",G1272*D1272,0)</f>
        <v>345214800</v>
      </c>
      <c r="K1272">
        <f>DAY(A1272)</f>
        <v>23</v>
      </c>
    </row>
    <row r="1273" spans="1:11" x14ac:dyDescent="0.25">
      <c r="A1273" s="1">
        <v>42027</v>
      </c>
      <c r="B1273" t="s">
        <v>669</v>
      </c>
      <c r="C1273" t="s">
        <v>670</v>
      </c>
      <c r="D1273" s="2">
        <v>53.31</v>
      </c>
      <c r="E1273">
        <v>1164766</v>
      </c>
      <c r="F1273" s="2">
        <v>61137020</v>
      </c>
      <c r="G1273">
        <v>309998000</v>
      </c>
      <c r="H1273" s="3">
        <f>IF(E1273=0,D1273,F1273/E1273)</f>
        <v>52.48867154432736</v>
      </c>
      <c r="I1273" t="str">
        <f>IF(G1273&gt;0,"TAK","NIE")</f>
        <v>TAK</v>
      </c>
      <c r="J1273" s="3">
        <f>IF(I1273="TAK",G1273*D1273,0)</f>
        <v>16525993380</v>
      </c>
      <c r="K1273">
        <f>DAY(A1273)</f>
        <v>23</v>
      </c>
    </row>
    <row r="1274" spans="1:11" x14ac:dyDescent="0.25">
      <c r="A1274" s="1">
        <v>42027</v>
      </c>
      <c r="B1274" t="s">
        <v>671</v>
      </c>
      <c r="C1274" t="s">
        <v>672</v>
      </c>
      <c r="D1274" s="2">
        <v>33</v>
      </c>
      <c r="E1274">
        <v>2362022</v>
      </c>
      <c r="F1274" s="2">
        <v>78610550</v>
      </c>
      <c r="G1274">
        <v>783205000</v>
      </c>
      <c r="H1274" s="3">
        <f>IF(E1274=0,D1274,F1274/E1274)</f>
        <v>33.281040566091256</v>
      </c>
      <c r="I1274" t="str">
        <f>IF(G1274&gt;0,"TAK","NIE")</f>
        <v>TAK</v>
      </c>
      <c r="J1274" s="3">
        <f>IF(I1274="TAK",G1274*D1274,0)</f>
        <v>25845765000</v>
      </c>
      <c r="K1274">
        <f>DAY(A1274)</f>
        <v>23</v>
      </c>
    </row>
    <row r="1275" spans="1:11" x14ac:dyDescent="0.25">
      <c r="A1275" s="1">
        <v>42027</v>
      </c>
      <c r="B1275" t="s">
        <v>673</v>
      </c>
      <c r="C1275" t="s">
        <v>674</v>
      </c>
      <c r="D1275" s="2">
        <v>88.2</v>
      </c>
      <c r="E1275">
        <v>111464</v>
      </c>
      <c r="F1275" s="2">
        <v>9849160</v>
      </c>
      <c r="G1275">
        <v>25336000</v>
      </c>
      <c r="H1275" s="3">
        <f>IF(E1275=0,D1275,F1275/E1275)</f>
        <v>88.361802913945311</v>
      </c>
      <c r="I1275" t="str">
        <f>IF(G1275&gt;0,"TAK","NIE")</f>
        <v>TAK</v>
      </c>
      <c r="J1275" s="3">
        <f>IF(I1275="TAK",G1275*D1275,0)</f>
        <v>2234635200</v>
      </c>
      <c r="K1275">
        <f>DAY(A1275)</f>
        <v>23</v>
      </c>
    </row>
    <row r="1276" spans="1:11" x14ac:dyDescent="0.25">
      <c r="A1276" s="1">
        <v>42027</v>
      </c>
      <c r="B1276" t="s">
        <v>675</v>
      </c>
      <c r="C1276" t="s">
        <v>676</v>
      </c>
      <c r="D1276" s="2">
        <v>2.59</v>
      </c>
      <c r="E1276">
        <v>7160</v>
      </c>
      <c r="F1276" s="2">
        <v>18450</v>
      </c>
      <c r="G1276">
        <v>17382000</v>
      </c>
      <c r="H1276" s="3">
        <f>IF(E1276=0,D1276,F1276/E1276)</f>
        <v>2.5768156424581004</v>
      </c>
      <c r="I1276" t="str">
        <f>IF(G1276&gt;0,"TAK","NIE")</f>
        <v>TAK</v>
      </c>
      <c r="J1276" s="3">
        <f>IF(I1276="TAK",G1276*D1276,0)</f>
        <v>45019380</v>
      </c>
      <c r="K1276">
        <f>DAY(A1276)</f>
        <v>23</v>
      </c>
    </row>
    <row r="1277" spans="1:11" x14ac:dyDescent="0.25">
      <c r="A1277" s="1">
        <v>42027</v>
      </c>
      <c r="B1277" t="s">
        <v>677</v>
      </c>
      <c r="C1277" t="s">
        <v>678</v>
      </c>
      <c r="D1277" s="2">
        <v>0.19</v>
      </c>
      <c r="E1277">
        <v>101576</v>
      </c>
      <c r="F1277" s="2">
        <v>19300</v>
      </c>
      <c r="G1277">
        <v>0</v>
      </c>
      <c r="H1277" s="3">
        <f>IF(E1277=0,D1277,F1277/E1277)</f>
        <v>0.19000551311333386</v>
      </c>
      <c r="I1277" t="str">
        <f>IF(G1277&gt;0,"TAK","NIE")</f>
        <v>NIE</v>
      </c>
      <c r="J1277" s="3">
        <f>IF(I1277="TAK",G1277*D1277,0)</f>
        <v>0</v>
      </c>
      <c r="K1277">
        <f>DAY(A1277)</f>
        <v>23</v>
      </c>
    </row>
    <row r="1278" spans="1:11" x14ac:dyDescent="0.25">
      <c r="A1278" s="1">
        <v>42027</v>
      </c>
      <c r="B1278" t="s">
        <v>679</v>
      </c>
      <c r="C1278" t="s">
        <v>680</v>
      </c>
      <c r="D1278" s="2">
        <v>2.15</v>
      </c>
      <c r="E1278">
        <v>0</v>
      </c>
      <c r="F1278" s="2">
        <v>0</v>
      </c>
      <c r="G1278">
        <v>0</v>
      </c>
      <c r="H1278" s="3">
        <f>IF(E1278=0,D1278,F1278/E1278)</f>
        <v>2.15</v>
      </c>
      <c r="I1278" t="str">
        <f>IF(G1278&gt;0,"TAK","NIE")</f>
        <v>NIE</v>
      </c>
      <c r="J1278" s="3">
        <f>IF(I1278="TAK",G1278*D1278,0)</f>
        <v>0</v>
      </c>
      <c r="K1278">
        <f>DAY(A1278)</f>
        <v>23</v>
      </c>
    </row>
    <row r="1279" spans="1:11" x14ac:dyDescent="0.25">
      <c r="A1279" s="1">
        <v>42027</v>
      </c>
      <c r="B1279" t="s">
        <v>681</v>
      </c>
      <c r="C1279" t="s">
        <v>682</v>
      </c>
      <c r="D1279" s="2">
        <v>0.7</v>
      </c>
      <c r="E1279">
        <v>0</v>
      </c>
      <c r="F1279" s="2">
        <v>0</v>
      </c>
      <c r="G1279">
        <v>0</v>
      </c>
      <c r="H1279" s="3">
        <f>IF(E1279=0,D1279,F1279/E1279)</f>
        <v>0.7</v>
      </c>
      <c r="I1279" t="str">
        <f>IF(G1279&gt;0,"TAK","NIE")</f>
        <v>NIE</v>
      </c>
      <c r="J1279" s="3">
        <f>IF(I1279="TAK",G1279*D1279,0)</f>
        <v>0</v>
      </c>
      <c r="K1279">
        <f>DAY(A1279)</f>
        <v>23</v>
      </c>
    </row>
    <row r="1280" spans="1:11" x14ac:dyDescent="0.25">
      <c r="A1280" s="1">
        <v>42027</v>
      </c>
      <c r="B1280" t="s">
        <v>683</v>
      </c>
      <c r="C1280" t="s">
        <v>684</v>
      </c>
      <c r="D1280" s="2">
        <v>18.5</v>
      </c>
      <c r="E1280">
        <v>18827</v>
      </c>
      <c r="F1280" s="2">
        <v>335140</v>
      </c>
      <c r="G1280">
        <v>15164000</v>
      </c>
      <c r="H1280" s="3">
        <f>IF(E1280=0,D1280,F1280/E1280)</f>
        <v>17.801030435013544</v>
      </c>
      <c r="I1280" t="str">
        <f>IF(G1280&gt;0,"TAK","NIE")</f>
        <v>TAK</v>
      </c>
      <c r="J1280" s="3">
        <f>IF(I1280="TAK",G1280*D1280,0)</f>
        <v>280534000</v>
      </c>
      <c r="K1280">
        <f>DAY(A1280)</f>
        <v>23</v>
      </c>
    </row>
    <row r="1281" spans="1:11" x14ac:dyDescent="0.25">
      <c r="A1281" s="1">
        <v>42027</v>
      </c>
      <c r="B1281" t="s">
        <v>685</v>
      </c>
      <c r="C1281" t="s">
        <v>686</v>
      </c>
      <c r="D1281" s="2">
        <v>0.09</v>
      </c>
      <c r="E1281">
        <v>571477</v>
      </c>
      <c r="F1281" s="2">
        <v>47050</v>
      </c>
      <c r="G1281">
        <v>0</v>
      </c>
      <c r="H1281" s="3">
        <f>IF(E1281=0,D1281,F1281/E1281)</f>
        <v>8.2330522488219121E-2</v>
      </c>
      <c r="I1281" t="str">
        <f>IF(G1281&gt;0,"TAK","NIE")</f>
        <v>NIE</v>
      </c>
      <c r="J1281" s="3">
        <f>IF(I1281="TAK",G1281*D1281,0)</f>
        <v>0</v>
      </c>
      <c r="K1281">
        <f>DAY(A1281)</f>
        <v>23</v>
      </c>
    </row>
    <row r="1282" spans="1:11" x14ac:dyDescent="0.25">
      <c r="A1282" s="1">
        <v>42027</v>
      </c>
      <c r="B1282" t="s">
        <v>687</v>
      </c>
      <c r="C1282" t="s">
        <v>688</v>
      </c>
      <c r="D1282" s="2">
        <v>2.19</v>
      </c>
      <c r="E1282">
        <v>202</v>
      </c>
      <c r="F1282" s="2">
        <v>420</v>
      </c>
      <c r="G1282">
        <v>0</v>
      </c>
      <c r="H1282" s="3">
        <f>IF(E1282=0,D1282,F1282/E1282)</f>
        <v>2.0792079207920793</v>
      </c>
      <c r="I1282" t="str">
        <f>IF(G1282&gt;0,"TAK","NIE")</f>
        <v>NIE</v>
      </c>
      <c r="J1282" s="3">
        <f>IF(I1282="TAK",G1282*D1282,0)</f>
        <v>0</v>
      </c>
      <c r="K1282">
        <f>DAY(A1282)</f>
        <v>23</v>
      </c>
    </row>
    <row r="1283" spans="1:11" x14ac:dyDescent="0.25">
      <c r="A1283" s="1">
        <v>42027</v>
      </c>
      <c r="B1283" t="s">
        <v>689</v>
      </c>
      <c r="C1283" t="s">
        <v>690</v>
      </c>
      <c r="D1283" s="2">
        <v>28.4</v>
      </c>
      <c r="E1283">
        <v>1773</v>
      </c>
      <c r="F1283" s="2">
        <v>49210</v>
      </c>
      <c r="G1283">
        <v>794000</v>
      </c>
      <c r="H1283" s="3">
        <f>IF(E1283=0,D1283,F1283/E1283)</f>
        <v>27.755217146080088</v>
      </c>
      <c r="I1283" t="str">
        <f>IF(G1283&gt;0,"TAK","NIE")</f>
        <v>TAK</v>
      </c>
      <c r="J1283" s="3">
        <f>IF(I1283="TAK",G1283*D1283,0)</f>
        <v>22549600</v>
      </c>
      <c r="K1283">
        <f>DAY(A1283)</f>
        <v>23</v>
      </c>
    </row>
    <row r="1284" spans="1:11" x14ac:dyDescent="0.25">
      <c r="A1284" s="1">
        <v>42027</v>
      </c>
      <c r="B1284" t="s">
        <v>691</v>
      </c>
      <c r="C1284" t="s">
        <v>692</v>
      </c>
      <c r="D1284" s="2">
        <v>6.42</v>
      </c>
      <c r="E1284">
        <v>24087</v>
      </c>
      <c r="F1284" s="2">
        <v>155170</v>
      </c>
      <c r="G1284">
        <v>25585000</v>
      </c>
      <c r="H1284" s="3">
        <f>IF(E1284=0,D1284,F1284/E1284)</f>
        <v>6.4420641839996682</v>
      </c>
      <c r="I1284" t="str">
        <f>IF(G1284&gt;0,"TAK","NIE")</f>
        <v>TAK</v>
      </c>
      <c r="J1284" s="3">
        <f>IF(I1284="TAK",G1284*D1284,0)</f>
        <v>164255700</v>
      </c>
      <c r="K1284">
        <f>DAY(A1284)</f>
        <v>23</v>
      </c>
    </row>
    <row r="1285" spans="1:11" x14ac:dyDescent="0.25">
      <c r="A1285" s="1">
        <v>42027</v>
      </c>
      <c r="B1285" t="s">
        <v>693</v>
      </c>
      <c r="C1285" t="s">
        <v>694</v>
      </c>
      <c r="D1285" s="2">
        <v>16.649999999999999</v>
      </c>
      <c r="E1285">
        <v>7185</v>
      </c>
      <c r="F1285" s="2">
        <v>118350</v>
      </c>
      <c r="G1285">
        <v>5930000</v>
      </c>
      <c r="H1285" s="3">
        <f>IF(E1285=0,D1285,F1285/E1285)</f>
        <v>16.471816283924845</v>
      </c>
      <c r="I1285" t="str">
        <f>IF(G1285&gt;0,"TAK","NIE")</f>
        <v>TAK</v>
      </c>
      <c r="J1285" s="3">
        <f>IF(I1285="TAK",G1285*D1285,0)</f>
        <v>98734499.999999985</v>
      </c>
      <c r="K1285">
        <f>DAY(A1285)</f>
        <v>23</v>
      </c>
    </row>
    <row r="1286" spans="1:11" x14ac:dyDescent="0.25">
      <c r="A1286" s="1">
        <v>42027</v>
      </c>
      <c r="B1286" t="s">
        <v>695</v>
      </c>
      <c r="C1286" t="s">
        <v>696</v>
      </c>
      <c r="D1286" s="2">
        <v>4.4000000000000004</v>
      </c>
      <c r="E1286">
        <v>2</v>
      </c>
      <c r="F1286" s="2">
        <v>10</v>
      </c>
      <c r="G1286">
        <v>21432000</v>
      </c>
      <c r="H1286" s="3">
        <f>IF(E1286=0,D1286,F1286/E1286)</f>
        <v>5</v>
      </c>
      <c r="I1286" t="str">
        <f>IF(G1286&gt;0,"TAK","NIE")</f>
        <v>TAK</v>
      </c>
      <c r="J1286" s="3">
        <f>IF(I1286="TAK",G1286*D1286,0)</f>
        <v>94300800.000000015</v>
      </c>
      <c r="K1286">
        <f>DAY(A1286)</f>
        <v>23</v>
      </c>
    </row>
    <row r="1287" spans="1:11" x14ac:dyDescent="0.25">
      <c r="A1287" s="1">
        <v>42027</v>
      </c>
      <c r="B1287" t="s">
        <v>697</v>
      </c>
      <c r="C1287" t="s">
        <v>698</v>
      </c>
      <c r="D1287" s="2">
        <v>1.25</v>
      </c>
      <c r="E1287">
        <v>200</v>
      </c>
      <c r="F1287" s="2">
        <v>250</v>
      </c>
      <c r="G1287">
        <v>0</v>
      </c>
      <c r="H1287" s="3">
        <f>IF(E1287=0,D1287,F1287/E1287)</f>
        <v>1.25</v>
      </c>
      <c r="I1287" t="str">
        <f>IF(G1287&gt;0,"TAK","NIE")</f>
        <v>NIE</v>
      </c>
      <c r="J1287" s="3">
        <f>IF(I1287="TAK",G1287*D1287,0)</f>
        <v>0</v>
      </c>
      <c r="K1287">
        <f>DAY(A1287)</f>
        <v>23</v>
      </c>
    </row>
    <row r="1288" spans="1:11" x14ac:dyDescent="0.25">
      <c r="A1288" s="1">
        <v>42027</v>
      </c>
      <c r="B1288" t="s">
        <v>699</v>
      </c>
      <c r="C1288" t="s">
        <v>700</v>
      </c>
      <c r="D1288" s="2">
        <v>13</v>
      </c>
      <c r="E1288">
        <v>2</v>
      </c>
      <c r="F1288" s="2">
        <v>30</v>
      </c>
      <c r="G1288">
        <v>423000</v>
      </c>
      <c r="H1288" s="3">
        <f>IF(E1288=0,D1288,F1288/E1288)</f>
        <v>15</v>
      </c>
      <c r="I1288" t="str">
        <f>IF(G1288&gt;0,"TAK","NIE")</f>
        <v>TAK</v>
      </c>
      <c r="J1288" s="3">
        <f>IF(I1288="TAK",G1288*D1288,0)</f>
        <v>5499000</v>
      </c>
      <c r="K1288">
        <f>DAY(A1288)</f>
        <v>23</v>
      </c>
    </row>
    <row r="1289" spans="1:11" x14ac:dyDescent="0.25">
      <c r="A1289" s="1">
        <v>42027</v>
      </c>
      <c r="B1289" t="s">
        <v>701</v>
      </c>
      <c r="C1289" t="s">
        <v>702</v>
      </c>
      <c r="D1289" s="2">
        <v>15</v>
      </c>
      <c r="E1289">
        <v>386</v>
      </c>
      <c r="F1289" s="2">
        <v>5790</v>
      </c>
      <c r="G1289">
        <v>1032000</v>
      </c>
      <c r="H1289" s="3">
        <f>IF(E1289=0,D1289,F1289/E1289)</f>
        <v>15</v>
      </c>
      <c r="I1289" t="str">
        <f>IF(G1289&gt;0,"TAK","NIE")</f>
        <v>TAK</v>
      </c>
      <c r="J1289" s="3">
        <f>IF(I1289="TAK",G1289*D1289,0)</f>
        <v>15480000</v>
      </c>
      <c r="K1289">
        <f>DAY(A1289)</f>
        <v>23</v>
      </c>
    </row>
    <row r="1290" spans="1:11" x14ac:dyDescent="0.25">
      <c r="A1290" s="1">
        <v>42027</v>
      </c>
      <c r="B1290" t="s">
        <v>703</v>
      </c>
      <c r="C1290" t="s">
        <v>704</v>
      </c>
      <c r="D1290" s="2">
        <v>2.82</v>
      </c>
      <c r="E1290">
        <v>489</v>
      </c>
      <c r="F1290" s="2">
        <v>1380</v>
      </c>
      <c r="G1290">
        <v>2631000</v>
      </c>
      <c r="H1290" s="3">
        <f>IF(E1290=0,D1290,F1290/E1290)</f>
        <v>2.8220858895705523</v>
      </c>
      <c r="I1290" t="str">
        <f>IF(G1290&gt;0,"TAK","NIE")</f>
        <v>TAK</v>
      </c>
      <c r="J1290" s="3">
        <f>IF(I1290="TAK",G1290*D1290,0)</f>
        <v>7419420</v>
      </c>
      <c r="K1290">
        <f>DAY(A1290)</f>
        <v>23</v>
      </c>
    </row>
    <row r="1291" spans="1:11" x14ac:dyDescent="0.25">
      <c r="A1291" s="1">
        <v>42027</v>
      </c>
      <c r="B1291" t="s">
        <v>705</v>
      </c>
      <c r="C1291" t="s">
        <v>706</v>
      </c>
      <c r="D1291" s="2">
        <v>1.2</v>
      </c>
      <c r="E1291">
        <v>21143</v>
      </c>
      <c r="F1291" s="2">
        <v>25360</v>
      </c>
      <c r="G1291">
        <v>0</v>
      </c>
      <c r="H1291" s="3">
        <f>IF(E1291=0,D1291,F1291/E1291)</f>
        <v>1.1994513550584118</v>
      </c>
      <c r="I1291" t="str">
        <f>IF(G1291&gt;0,"TAK","NIE")</f>
        <v>NIE</v>
      </c>
      <c r="J1291" s="3">
        <f>IF(I1291="TAK",G1291*D1291,0)</f>
        <v>0</v>
      </c>
      <c r="K1291">
        <f>DAY(A1291)</f>
        <v>23</v>
      </c>
    </row>
    <row r="1292" spans="1:11" x14ac:dyDescent="0.25">
      <c r="A1292" s="1">
        <v>42027</v>
      </c>
      <c r="B1292" t="s">
        <v>707</v>
      </c>
      <c r="C1292" t="s">
        <v>708</v>
      </c>
      <c r="D1292" s="2">
        <v>1.04</v>
      </c>
      <c r="E1292">
        <v>3426</v>
      </c>
      <c r="F1292" s="2">
        <v>3500</v>
      </c>
      <c r="G1292">
        <v>0</v>
      </c>
      <c r="H1292" s="3">
        <f>IF(E1292=0,D1292,F1292/E1292)</f>
        <v>1.0215995329830707</v>
      </c>
      <c r="I1292" t="str">
        <f>IF(G1292&gt;0,"TAK","NIE")</f>
        <v>NIE</v>
      </c>
      <c r="J1292" s="3">
        <f>IF(I1292="TAK",G1292*D1292,0)</f>
        <v>0</v>
      </c>
      <c r="K1292">
        <f>DAY(A1292)</f>
        <v>23</v>
      </c>
    </row>
    <row r="1293" spans="1:11" x14ac:dyDescent="0.25">
      <c r="A1293" s="1">
        <v>42027</v>
      </c>
      <c r="B1293" t="s">
        <v>709</v>
      </c>
      <c r="C1293" t="s">
        <v>710</v>
      </c>
      <c r="D1293" s="2">
        <v>16.5</v>
      </c>
      <c r="E1293">
        <v>54033</v>
      </c>
      <c r="F1293" s="2">
        <v>864860</v>
      </c>
      <c r="G1293">
        <v>2716000</v>
      </c>
      <c r="H1293" s="3">
        <f>IF(E1293=0,D1293,F1293/E1293)</f>
        <v>16.006144393241168</v>
      </c>
      <c r="I1293" t="str">
        <f>IF(G1293&gt;0,"TAK","NIE")</f>
        <v>TAK</v>
      </c>
      <c r="J1293" s="3">
        <f>IF(I1293="TAK",G1293*D1293,0)</f>
        <v>44814000</v>
      </c>
      <c r="K1293">
        <f>DAY(A1293)</f>
        <v>23</v>
      </c>
    </row>
    <row r="1294" spans="1:11" x14ac:dyDescent="0.25">
      <c r="A1294" s="1">
        <v>42027</v>
      </c>
      <c r="B1294" t="s">
        <v>711</v>
      </c>
      <c r="C1294" t="s">
        <v>712</v>
      </c>
      <c r="D1294" s="2">
        <v>1.44</v>
      </c>
      <c r="E1294">
        <v>321456</v>
      </c>
      <c r="F1294" s="2">
        <v>483840</v>
      </c>
      <c r="G1294">
        <v>21115000</v>
      </c>
      <c r="H1294" s="3">
        <f>IF(E1294=0,D1294,F1294/E1294)</f>
        <v>1.5051515604001793</v>
      </c>
      <c r="I1294" t="str">
        <f>IF(G1294&gt;0,"TAK","NIE")</f>
        <v>TAK</v>
      </c>
      <c r="J1294" s="3">
        <f>IF(I1294="TAK",G1294*D1294,0)</f>
        <v>30405600</v>
      </c>
      <c r="K1294">
        <f>DAY(A1294)</f>
        <v>23</v>
      </c>
    </row>
    <row r="1295" spans="1:11" x14ac:dyDescent="0.25">
      <c r="A1295" s="1">
        <v>42027</v>
      </c>
      <c r="B1295" t="s">
        <v>713</v>
      </c>
      <c r="C1295" t="s">
        <v>714</v>
      </c>
      <c r="D1295" s="2">
        <v>6.15</v>
      </c>
      <c r="E1295">
        <v>12690</v>
      </c>
      <c r="F1295" s="2">
        <v>79070</v>
      </c>
      <c r="G1295">
        <v>5439000</v>
      </c>
      <c r="H1295" s="3">
        <f>IF(E1295=0,D1295,F1295/E1295)</f>
        <v>6.2308904649330179</v>
      </c>
      <c r="I1295" t="str">
        <f>IF(G1295&gt;0,"TAK","NIE")</f>
        <v>TAK</v>
      </c>
      <c r="J1295" s="3">
        <f>IF(I1295="TAK",G1295*D1295,0)</f>
        <v>33449850.000000004</v>
      </c>
      <c r="K1295">
        <f>DAY(A1295)</f>
        <v>23</v>
      </c>
    </row>
    <row r="1296" spans="1:11" x14ac:dyDescent="0.25">
      <c r="A1296" s="1">
        <v>42027</v>
      </c>
      <c r="B1296" t="s">
        <v>715</v>
      </c>
      <c r="C1296" t="s">
        <v>716</v>
      </c>
      <c r="D1296" s="2">
        <v>2.89</v>
      </c>
      <c r="E1296">
        <v>9040</v>
      </c>
      <c r="F1296" s="2">
        <v>26080</v>
      </c>
      <c r="G1296">
        <v>14959000</v>
      </c>
      <c r="H1296" s="3">
        <f>IF(E1296=0,D1296,F1296/E1296)</f>
        <v>2.8849557522123894</v>
      </c>
      <c r="I1296" t="str">
        <f>IF(G1296&gt;0,"TAK","NIE")</f>
        <v>TAK</v>
      </c>
      <c r="J1296" s="3">
        <f>IF(I1296="TAK",G1296*D1296,0)</f>
        <v>43231510</v>
      </c>
      <c r="K1296">
        <f>DAY(A1296)</f>
        <v>23</v>
      </c>
    </row>
    <row r="1297" spans="1:11" x14ac:dyDescent="0.25">
      <c r="A1297" s="1">
        <v>42027</v>
      </c>
      <c r="B1297" t="s">
        <v>717</v>
      </c>
      <c r="C1297" t="s">
        <v>718</v>
      </c>
      <c r="D1297" s="2">
        <v>24</v>
      </c>
      <c r="E1297">
        <v>80</v>
      </c>
      <c r="F1297" s="2">
        <v>1920</v>
      </c>
      <c r="G1297">
        <v>93000</v>
      </c>
      <c r="H1297" s="3">
        <f>IF(E1297=0,D1297,F1297/E1297)</f>
        <v>24</v>
      </c>
      <c r="I1297" t="str">
        <f>IF(G1297&gt;0,"TAK","NIE")</f>
        <v>TAK</v>
      </c>
      <c r="J1297" s="3">
        <f>IF(I1297="TAK",G1297*D1297,0)</f>
        <v>2232000</v>
      </c>
      <c r="K1297">
        <f>DAY(A1297)</f>
        <v>23</v>
      </c>
    </row>
    <row r="1298" spans="1:11" x14ac:dyDescent="0.25">
      <c r="A1298" s="1">
        <v>42027</v>
      </c>
      <c r="B1298" t="s">
        <v>719</v>
      </c>
      <c r="C1298" t="s">
        <v>720</v>
      </c>
      <c r="D1298" s="2">
        <v>14.48</v>
      </c>
      <c r="E1298">
        <v>2961</v>
      </c>
      <c r="F1298" s="2">
        <v>42770</v>
      </c>
      <c r="G1298">
        <v>8907000</v>
      </c>
      <c r="H1298" s="3">
        <f>IF(E1298=0,D1298,F1298/E1298)</f>
        <v>14.444444444444445</v>
      </c>
      <c r="I1298" t="str">
        <f>IF(G1298&gt;0,"TAK","NIE")</f>
        <v>TAK</v>
      </c>
      <c r="J1298" s="3">
        <f>IF(I1298="TAK",G1298*D1298,0)</f>
        <v>128973360</v>
      </c>
      <c r="K1298">
        <f>DAY(A1298)</f>
        <v>23</v>
      </c>
    </row>
    <row r="1299" spans="1:11" x14ac:dyDescent="0.25">
      <c r="A1299" s="1">
        <v>42027</v>
      </c>
      <c r="B1299" t="s">
        <v>721</v>
      </c>
      <c r="C1299" t="s">
        <v>722</v>
      </c>
      <c r="D1299" s="2">
        <v>140.85</v>
      </c>
      <c r="E1299">
        <v>124</v>
      </c>
      <c r="F1299" s="2">
        <v>17450</v>
      </c>
      <c r="G1299">
        <v>3122000</v>
      </c>
      <c r="H1299" s="3">
        <f>IF(E1299=0,D1299,F1299/E1299)</f>
        <v>140.7258064516129</v>
      </c>
      <c r="I1299" t="str">
        <f>IF(G1299&gt;0,"TAK","NIE")</f>
        <v>TAK</v>
      </c>
      <c r="J1299" s="3">
        <f>IF(I1299="TAK",G1299*D1299,0)</f>
        <v>439733700</v>
      </c>
      <c r="K1299">
        <f>DAY(A1299)</f>
        <v>23</v>
      </c>
    </row>
    <row r="1300" spans="1:11" x14ac:dyDescent="0.25">
      <c r="A1300" s="1">
        <v>42027</v>
      </c>
      <c r="B1300" t="s">
        <v>723</v>
      </c>
      <c r="C1300" t="s">
        <v>724</v>
      </c>
      <c r="D1300" s="2">
        <v>1.19</v>
      </c>
      <c r="E1300">
        <v>0</v>
      </c>
      <c r="F1300" s="2">
        <v>0</v>
      </c>
      <c r="G1300">
        <v>0</v>
      </c>
      <c r="H1300" s="3">
        <f>IF(E1300=0,D1300,F1300/E1300)</f>
        <v>1.19</v>
      </c>
      <c r="I1300" t="str">
        <f>IF(G1300&gt;0,"TAK","NIE")</f>
        <v>NIE</v>
      </c>
      <c r="J1300" s="3">
        <f>IF(I1300="TAK",G1300*D1300,0)</f>
        <v>0</v>
      </c>
      <c r="K1300">
        <f>DAY(A1300)</f>
        <v>23</v>
      </c>
    </row>
    <row r="1301" spans="1:11" x14ac:dyDescent="0.25">
      <c r="A1301" s="1">
        <v>42027</v>
      </c>
      <c r="B1301" t="s">
        <v>725</v>
      </c>
      <c r="C1301" t="s">
        <v>726</v>
      </c>
      <c r="D1301" s="2">
        <v>508.65</v>
      </c>
      <c r="E1301">
        <v>145512</v>
      </c>
      <c r="F1301" s="2">
        <v>73380130</v>
      </c>
      <c r="G1301">
        <v>55967000</v>
      </c>
      <c r="H1301" s="3">
        <f>IF(E1301=0,D1301,F1301/E1301)</f>
        <v>504.2891995161911</v>
      </c>
      <c r="I1301" t="str">
        <f>IF(G1301&gt;0,"TAK","NIE")</f>
        <v>TAK</v>
      </c>
      <c r="J1301" s="3">
        <f>IF(I1301="TAK",G1301*D1301,0)</f>
        <v>28467614550</v>
      </c>
      <c r="K1301">
        <f>DAY(A1301)</f>
        <v>23</v>
      </c>
    </row>
    <row r="1302" spans="1:11" x14ac:dyDescent="0.25">
      <c r="A1302" s="1">
        <v>42027</v>
      </c>
      <c r="B1302" t="s">
        <v>727</v>
      </c>
      <c r="C1302" t="s">
        <v>728</v>
      </c>
      <c r="D1302" s="2">
        <v>4.1500000000000004</v>
      </c>
      <c r="E1302">
        <v>0</v>
      </c>
      <c r="F1302" s="2">
        <v>0</v>
      </c>
      <c r="G1302">
        <v>0</v>
      </c>
      <c r="H1302" s="3">
        <f>IF(E1302=0,D1302,F1302/E1302)</f>
        <v>4.1500000000000004</v>
      </c>
      <c r="I1302" t="str">
        <f>IF(G1302&gt;0,"TAK","NIE")</f>
        <v>NIE</v>
      </c>
      <c r="J1302" s="3">
        <f>IF(I1302="TAK",G1302*D1302,0)</f>
        <v>0</v>
      </c>
      <c r="K1302">
        <f>DAY(A1302)</f>
        <v>23</v>
      </c>
    </row>
    <row r="1303" spans="1:11" x14ac:dyDescent="0.25">
      <c r="A1303" s="1">
        <v>42027</v>
      </c>
      <c r="B1303" t="s">
        <v>729</v>
      </c>
      <c r="C1303" t="s">
        <v>730</v>
      </c>
      <c r="D1303" s="2">
        <v>6.4</v>
      </c>
      <c r="E1303">
        <v>13434</v>
      </c>
      <c r="F1303" s="2">
        <v>84890</v>
      </c>
      <c r="G1303">
        <v>35376000</v>
      </c>
      <c r="H1303" s="3">
        <f>IF(E1303=0,D1303,F1303/E1303)</f>
        <v>6.3190412386482064</v>
      </c>
      <c r="I1303" t="str">
        <f>IF(G1303&gt;0,"TAK","NIE")</f>
        <v>TAK</v>
      </c>
      <c r="J1303" s="3">
        <f>IF(I1303="TAK",G1303*D1303,0)</f>
        <v>226406400</v>
      </c>
      <c r="K1303">
        <f>DAY(A1303)</f>
        <v>23</v>
      </c>
    </row>
    <row r="1304" spans="1:11" x14ac:dyDescent="0.25">
      <c r="A1304" s="1">
        <v>42027</v>
      </c>
      <c r="B1304" t="s">
        <v>731</v>
      </c>
      <c r="C1304" t="s">
        <v>732</v>
      </c>
      <c r="D1304" s="2">
        <v>12.56</v>
      </c>
      <c r="E1304">
        <v>11818</v>
      </c>
      <c r="F1304" s="2">
        <v>149000</v>
      </c>
      <c r="G1304">
        <v>10375000</v>
      </c>
      <c r="H1304" s="3">
        <f>IF(E1304=0,D1304,F1304/E1304)</f>
        <v>12.607886275173465</v>
      </c>
      <c r="I1304" t="str">
        <f>IF(G1304&gt;0,"TAK","NIE")</f>
        <v>TAK</v>
      </c>
      <c r="J1304" s="3">
        <f>IF(I1304="TAK",G1304*D1304,0)</f>
        <v>130310000</v>
      </c>
      <c r="K1304">
        <f>DAY(A1304)</f>
        <v>23</v>
      </c>
    </row>
    <row r="1305" spans="1:11" x14ac:dyDescent="0.25">
      <c r="A1305" s="1">
        <v>42027</v>
      </c>
      <c r="B1305" t="s">
        <v>733</v>
      </c>
      <c r="C1305" t="s">
        <v>734</v>
      </c>
      <c r="D1305" s="2">
        <v>8.24</v>
      </c>
      <c r="E1305">
        <v>17230</v>
      </c>
      <c r="F1305" s="2">
        <v>140510</v>
      </c>
      <c r="G1305">
        <v>19626000</v>
      </c>
      <c r="H1305" s="3">
        <f>IF(E1305=0,D1305,F1305/E1305)</f>
        <v>8.1549622751015676</v>
      </c>
      <c r="I1305" t="str">
        <f>IF(G1305&gt;0,"TAK","NIE")</f>
        <v>TAK</v>
      </c>
      <c r="J1305" s="3">
        <f>IF(I1305="TAK",G1305*D1305,0)</f>
        <v>161718240</v>
      </c>
      <c r="K1305">
        <f>DAY(A1305)</f>
        <v>23</v>
      </c>
    </row>
    <row r="1306" spans="1:11" x14ac:dyDescent="0.25">
      <c r="A1306" s="1">
        <v>42027</v>
      </c>
      <c r="B1306" t="s">
        <v>735</v>
      </c>
      <c r="C1306" t="s">
        <v>736</v>
      </c>
      <c r="D1306" s="2">
        <v>5.95</v>
      </c>
      <c r="E1306">
        <v>30228</v>
      </c>
      <c r="F1306" s="2">
        <v>180360</v>
      </c>
      <c r="G1306">
        <v>27134000</v>
      </c>
      <c r="H1306" s="3">
        <f>IF(E1306=0,D1306,F1306/E1306)</f>
        <v>5.9666534339023425</v>
      </c>
      <c r="I1306" t="str">
        <f>IF(G1306&gt;0,"TAK","NIE")</f>
        <v>TAK</v>
      </c>
      <c r="J1306" s="3">
        <f>IF(I1306="TAK",G1306*D1306,0)</f>
        <v>161447300</v>
      </c>
      <c r="K1306">
        <f>DAY(A1306)</f>
        <v>23</v>
      </c>
    </row>
    <row r="1307" spans="1:11" x14ac:dyDescent="0.25">
      <c r="A1307" s="1">
        <v>42027</v>
      </c>
      <c r="B1307" t="s">
        <v>737</v>
      </c>
      <c r="C1307" t="s">
        <v>738</v>
      </c>
      <c r="D1307" s="2">
        <v>15.82</v>
      </c>
      <c r="E1307">
        <v>138</v>
      </c>
      <c r="F1307" s="2">
        <v>2190</v>
      </c>
      <c r="G1307">
        <v>1469000</v>
      </c>
      <c r="H1307" s="3">
        <f>IF(E1307=0,D1307,F1307/E1307)</f>
        <v>15.869565217391305</v>
      </c>
      <c r="I1307" t="str">
        <f>IF(G1307&gt;0,"TAK","NIE")</f>
        <v>TAK</v>
      </c>
      <c r="J1307" s="3">
        <f>IF(I1307="TAK",G1307*D1307,0)</f>
        <v>23239580</v>
      </c>
      <c r="K1307">
        <f>DAY(A1307)</f>
        <v>23</v>
      </c>
    </row>
    <row r="1308" spans="1:11" x14ac:dyDescent="0.25">
      <c r="A1308" s="1">
        <v>42027</v>
      </c>
      <c r="B1308" t="s">
        <v>739</v>
      </c>
      <c r="C1308" t="s">
        <v>740</v>
      </c>
      <c r="D1308" s="2">
        <v>17.8</v>
      </c>
      <c r="E1308">
        <v>148652</v>
      </c>
      <c r="F1308" s="2">
        <v>2651110</v>
      </c>
      <c r="G1308">
        <v>6355000</v>
      </c>
      <c r="H1308" s="3">
        <f>IF(E1308=0,D1308,F1308/E1308)</f>
        <v>17.834337916745149</v>
      </c>
      <c r="I1308" t="str">
        <f>IF(G1308&gt;0,"TAK","NIE")</f>
        <v>TAK</v>
      </c>
      <c r="J1308" s="3">
        <f>IF(I1308="TAK",G1308*D1308,0)</f>
        <v>113119000</v>
      </c>
      <c r="K1308">
        <f>DAY(A1308)</f>
        <v>23</v>
      </c>
    </row>
    <row r="1309" spans="1:11" x14ac:dyDescent="0.25">
      <c r="A1309" s="1">
        <v>42027</v>
      </c>
      <c r="B1309" t="s">
        <v>741</v>
      </c>
      <c r="C1309" t="s">
        <v>742</v>
      </c>
      <c r="D1309" s="2">
        <v>2.35</v>
      </c>
      <c r="E1309">
        <v>1256206</v>
      </c>
      <c r="F1309" s="2">
        <v>2640660</v>
      </c>
      <c r="G1309">
        <v>19987000</v>
      </c>
      <c r="H1309" s="3">
        <f>IF(E1309=0,D1309,F1309/E1309)</f>
        <v>2.1020915359423533</v>
      </c>
      <c r="I1309" t="str">
        <f>IF(G1309&gt;0,"TAK","NIE")</f>
        <v>TAK</v>
      </c>
      <c r="J1309" s="3">
        <f>IF(I1309="TAK",G1309*D1309,0)</f>
        <v>46969450</v>
      </c>
      <c r="K1309">
        <f>DAY(A1309)</f>
        <v>23</v>
      </c>
    </row>
    <row r="1310" spans="1:11" x14ac:dyDescent="0.25">
      <c r="A1310" s="1">
        <v>42027</v>
      </c>
      <c r="B1310" t="s">
        <v>743</v>
      </c>
      <c r="C1310" t="s">
        <v>744</v>
      </c>
      <c r="D1310" s="2">
        <v>6.49</v>
      </c>
      <c r="E1310">
        <v>108226</v>
      </c>
      <c r="F1310" s="2">
        <v>684060</v>
      </c>
      <c r="G1310">
        <v>12912000</v>
      </c>
      <c r="H1310" s="3">
        <f>IF(E1310=0,D1310,F1310/E1310)</f>
        <v>6.3206623177425021</v>
      </c>
      <c r="I1310" t="str">
        <f>IF(G1310&gt;0,"TAK","NIE")</f>
        <v>TAK</v>
      </c>
      <c r="J1310" s="3">
        <f>IF(I1310="TAK",G1310*D1310,0)</f>
        <v>83798880</v>
      </c>
      <c r="K1310">
        <f>DAY(A1310)</f>
        <v>23</v>
      </c>
    </row>
    <row r="1311" spans="1:11" x14ac:dyDescent="0.25">
      <c r="A1311" s="1">
        <v>42027</v>
      </c>
      <c r="B1311" t="s">
        <v>745</v>
      </c>
      <c r="C1311" t="s">
        <v>746</v>
      </c>
      <c r="D1311" s="2">
        <v>1.96</v>
      </c>
      <c r="E1311">
        <v>30575</v>
      </c>
      <c r="F1311" s="2">
        <v>61550</v>
      </c>
      <c r="G1311">
        <v>13353000</v>
      </c>
      <c r="H1311" s="3">
        <f>IF(E1311=0,D1311,F1311/E1311)</f>
        <v>2.0130825838103026</v>
      </c>
      <c r="I1311" t="str">
        <f>IF(G1311&gt;0,"TAK","NIE")</f>
        <v>TAK</v>
      </c>
      <c r="J1311" s="3">
        <f>IF(I1311="TAK",G1311*D1311,0)</f>
        <v>26171880</v>
      </c>
      <c r="K1311">
        <f>DAY(A1311)</f>
        <v>23</v>
      </c>
    </row>
    <row r="1312" spans="1:11" x14ac:dyDescent="0.25">
      <c r="A1312" s="1">
        <v>42027</v>
      </c>
      <c r="B1312" t="s">
        <v>747</v>
      </c>
      <c r="C1312" t="s">
        <v>748</v>
      </c>
      <c r="D1312" s="2">
        <v>5.0999999999999996</v>
      </c>
      <c r="E1312">
        <v>2595</v>
      </c>
      <c r="F1312" s="2">
        <v>13330</v>
      </c>
      <c r="G1312">
        <v>0</v>
      </c>
      <c r="H1312" s="3">
        <f>IF(E1312=0,D1312,F1312/E1312)</f>
        <v>5.136801541425819</v>
      </c>
      <c r="I1312" t="str">
        <f>IF(G1312&gt;0,"TAK","NIE")</f>
        <v>NIE</v>
      </c>
      <c r="J1312" s="3">
        <f>IF(I1312="TAK",G1312*D1312,0)</f>
        <v>0</v>
      </c>
      <c r="K1312">
        <f>DAY(A1312)</f>
        <v>23</v>
      </c>
    </row>
    <row r="1313" spans="1:11" x14ac:dyDescent="0.25">
      <c r="A1313" s="1">
        <v>42027</v>
      </c>
      <c r="B1313" t="s">
        <v>749</v>
      </c>
      <c r="C1313" t="s">
        <v>750</v>
      </c>
      <c r="D1313" s="2">
        <v>0.04</v>
      </c>
      <c r="E1313">
        <v>100</v>
      </c>
      <c r="F1313" s="2">
        <v>8</v>
      </c>
      <c r="G1313">
        <v>6100000</v>
      </c>
      <c r="H1313" s="3">
        <f>IF(E1313=0,D1313,F1313/E1313)</f>
        <v>0.08</v>
      </c>
      <c r="I1313" t="str">
        <f>IF(G1313&gt;0,"TAK","NIE")</f>
        <v>TAK</v>
      </c>
      <c r="J1313" s="3">
        <f>IF(I1313="TAK",G1313*D1313,0)</f>
        <v>244000</v>
      </c>
      <c r="K1313">
        <f>DAY(A1313)</f>
        <v>23</v>
      </c>
    </row>
    <row r="1314" spans="1:11" x14ac:dyDescent="0.25">
      <c r="A1314" s="1">
        <v>42027</v>
      </c>
      <c r="B1314" t="s">
        <v>751</v>
      </c>
      <c r="C1314" t="s">
        <v>752</v>
      </c>
      <c r="D1314" s="2">
        <v>0.7</v>
      </c>
      <c r="E1314">
        <v>4528</v>
      </c>
      <c r="F1314" s="2">
        <v>3110</v>
      </c>
      <c r="G1314">
        <v>0</v>
      </c>
      <c r="H1314" s="3">
        <f>IF(E1314=0,D1314,F1314/E1314)</f>
        <v>0.68683745583038869</v>
      </c>
      <c r="I1314" t="str">
        <f>IF(G1314&gt;0,"TAK","NIE")</f>
        <v>NIE</v>
      </c>
      <c r="J1314" s="3">
        <f>IF(I1314="TAK",G1314*D1314,0)</f>
        <v>0</v>
      </c>
      <c r="K1314">
        <f>DAY(A1314)</f>
        <v>23</v>
      </c>
    </row>
    <row r="1315" spans="1:11" x14ac:dyDescent="0.25">
      <c r="A1315" s="1">
        <v>42027</v>
      </c>
      <c r="B1315" t="s">
        <v>753</v>
      </c>
      <c r="C1315" t="s">
        <v>754</v>
      </c>
      <c r="D1315" s="2">
        <v>5.7</v>
      </c>
      <c r="E1315">
        <v>2614</v>
      </c>
      <c r="F1315" s="2">
        <v>15040</v>
      </c>
      <c r="G1315">
        <v>5343000</v>
      </c>
      <c r="H1315" s="3">
        <f>IF(E1315=0,D1315,F1315/E1315)</f>
        <v>5.7536342769701605</v>
      </c>
      <c r="I1315" t="str">
        <f>IF(G1315&gt;0,"TAK","NIE")</f>
        <v>TAK</v>
      </c>
      <c r="J1315" s="3">
        <f>IF(I1315="TAK",G1315*D1315,0)</f>
        <v>30455100</v>
      </c>
      <c r="K1315">
        <f>DAY(A1315)</f>
        <v>23</v>
      </c>
    </row>
    <row r="1316" spans="1:11" x14ac:dyDescent="0.25">
      <c r="A1316" s="1">
        <v>42027</v>
      </c>
      <c r="B1316" t="s">
        <v>755</v>
      </c>
      <c r="C1316" t="s">
        <v>756</v>
      </c>
      <c r="D1316" s="2">
        <v>11.6</v>
      </c>
      <c r="E1316">
        <v>312</v>
      </c>
      <c r="F1316" s="2">
        <v>3620</v>
      </c>
      <c r="G1316">
        <v>1451000</v>
      </c>
      <c r="H1316" s="3">
        <f>IF(E1316=0,D1316,F1316/E1316)</f>
        <v>11.602564102564102</v>
      </c>
      <c r="I1316" t="str">
        <f>IF(G1316&gt;0,"TAK","NIE")</f>
        <v>TAK</v>
      </c>
      <c r="J1316" s="3">
        <f>IF(I1316="TAK",G1316*D1316,0)</f>
        <v>16831600</v>
      </c>
      <c r="K1316">
        <f>DAY(A1316)</f>
        <v>23</v>
      </c>
    </row>
    <row r="1317" spans="1:11" x14ac:dyDescent="0.25">
      <c r="A1317" s="1">
        <v>42027</v>
      </c>
      <c r="B1317" t="s">
        <v>757</v>
      </c>
      <c r="C1317" t="s">
        <v>758</v>
      </c>
      <c r="D1317" s="2">
        <v>2.41</v>
      </c>
      <c r="E1317">
        <v>2249</v>
      </c>
      <c r="F1317" s="2">
        <v>5350</v>
      </c>
      <c r="G1317">
        <v>3055000</v>
      </c>
      <c r="H1317" s="3">
        <f>IF(E1317=0,D1317,F1317/E1317)</f>
        <v>2.3788350377945755</v>
      </c>
      <c r="I1317" t="str">
        <f>IF(G1317&gt;0,"TAK","NIE")</f>
        <v>TAK</v>
      </c>
      <c r="J1317" s="3">
        <f>IF(I1317="TAK",G1317*D1317,0)</f>
        <v>7362550</v>
      </c>
      <c r="K1317">
        <f>DAY(A1317)</f>
        <v>23</v>
      </c>
    </row>
    <row r="1318" spans="1:11" x14ac:dyDescent="0.25">
      <c r="A1318" s="1">
        <v>42027</v>
      </c>
      <c r="B1318" t="s">
        <v>759</v>
      </c>
      <c r="C1318" t="s">
        <v>760</v>
      </c>
      <c r="D1318" s="2">
        <v>2.16</v>
      </c>
      <c r="E1318">
        <v>307173</v>
      </c>
      <c r="F1318" s="2">
        <v>666030</v>
      </c>
      <c r="G1318">
        <v>121599000</v>
      </c>
      <c r="H1318" s="3">
        <f>IF(E1318=0,D1318,F1318/E1318)</f>
        <v>2.1682569757107557</v>
      </c>
      <c r="I1318" t="str">
        <f>IF(G1318&gt;0,"TAK","NIE")</f>
        <v>TAK</v>
      </c>
      <c r="J1318" s="3">
        <f>IF(I1318="TAK",G1318*D1318,0)</f>
        <v>262653840.00000003</v>
      </c>
      <c r="K1318">
        <f>DAY(A1318)</f>
        <v>23</v>
      </c>
    </row>
    <row r="1319" spans="1:11" x14ac:dyDescent="0.25">
      <c r="A1319" s="1">
        <v>42027</v>
      </c>
      <c r="B1319" t="s">
        <v>761</v>
      </c>
      <c r="C1319" t="s">
        <v>762</v>
      </c>
      <c r="D1319" s="2">
        <v>1.44</v>
      </c>
      <c r="E1319">
        <v>15446</v>
      </c>
      <c r="F1319" s="2">
        <v>22290</v>
      </c>
      <c r="G1319">
        <v>55661000</v>
      </c>
      <c r="H1319" s="3">
        <f>IF(E1319=0,D1319,F1319/E1319)</f>
        <v>1.4430920626699468</v>
      </c>
      <c r="I1319" t="str">
        <f>IF(G1319&gt;0,"TAK","NIE")</f>
        <v>TAK</v>
      </c>
      <c r="J1319" s="3">
        <f>IF(I1319="TAK",G1319*D1319,0)</f>
        <v>80151840</v>
      </c>
      <c r="K1319">
        <f>DAY(A1319)</f>
        <v>23</v>
      </c>
    </row>
    <row r="1320" spans="1:11" x14ac:dyDescent="0.25">
      <c r="A1320" s="1">
        <v>42027</v>
      </c>
      <c r="B1320" t="s">
        <v>763</v>
      </c>
      <c r="C1320" t="s">
        <v>764</v>
      </c>
      <c r="D1320" s="2">
        <v>16.600000000000001</v>
      </c>
      <c r="E1320">
        <v>6</v>
      </c>
      <c r="F1320" s="2">
        <v>100</v>
      </c>
      <c r="G1320">
        <v>2220000</v>
      </c>
      <c r="H1320" s="3">
        <f>IF(E1320=0,D1320,F1320/E1320)</f>
        <v>16.666666666666668</v>
      </c>
      <c r="I1320" t="str">
        <f>IF(G1320&gt;0,"TAK","NIE")</f>
        <v>TAK</v>
      </c>
      <c r="J1320" s="3">
        <f>IF(I1320="TAK",G1320*D1320,0)</f>
        <v>36852000</v>
      </c>
      <c r="K1320">
        <f>DAY(A1320)</f>
        <v>23</v>
      </c>
    </row>
    <row r="1321" spans="1:11" x14ac:dyDescent="0.25">
      <c r="A1321" s="1">
        <v>42027</v>
      </c>
      <c r="B1321" t="s">
        <v>765</v>
      </c>
      <c r="C1321" t="s">
        <v>766</v>
      </c>
      <c r="D1321" s="2">
        <v>1.4</v>
      </c>
      <c r="E1321">
        <v>67366</v>
      </c>
      <c r="F1321" s="2">
        <v>94940</v>
      </c>
      <c r="G1321">
        <v>0</v>
      </c>
      <c r="H1321" s="3">
        <f>IF(E1321=0,D1321,F1321/E1321)</f>
        <v>1.409316272303536</v>
      </c>
      <c r="I1321" t="str">
        <f>IF(G1321&gt;0,"TAK","NIE")</f>
        <v>NIE</v>
      </c>
      <c r="J1321" s="3">
        <f>IF(I1321="TAK",G1321*D1321,0)</f>
        <v>0</v>
      </c>
      <c r="K1321">
        <f>DAY(A1321)</f>
        <v>23</v>
      </c>
    </row>
    <row r="1322" spans="1:11" x14ac:dyDescent="0.25">
      <c r="A1322" s="1">
        <v>42027</v>
      </c>
      <c r="B1322" t="s">
        <v>767</v>
      </c>
      <c r="C1322" t="s">
        <v>768</v>
      </c>
      <c r="D1322" s="2">
        <v>1.71</v>
      </c>
      <c r="E1322">
        <v>3776</v>
      </c>
      <c r="F1322" s="2">
        <v>6460</v>
      </c>
      <c r="G1322">
        <v>2747000</v>
      </c>
      <c r="H1322" s="3">
        <f>IF(E1322=0,D1322,F1322/E1322)</f>
        <v>1.7108050847457628</v>
      </c>
      <c r="I1322" t="str">
        <f>IF(G1322&gt;0,"TAK","NIE")</f>
        <v>TAK</v>
      </c>
      <c r="J1322" s="3">
        <f>IF(I1322="TAK",G1322*D1322,0)</f>
        <v>4697370</v>
      </c>
      <c r="K1322">
        <f>DAY(A1322)</f>
        <v>23</v>
      </c>
    </row>
    <row r="1323" spans="1:11" x14ac:dyDescent="0.25">
      <c r="A1323" s="1">
        <v>42027</v>
      </c>
      <c r="B1323" t="s">
        <v>769</v>
      </c>
      <c r="C1323" t="s">
        <v>770</v>
      </c>
      <c r="D1323" s="2">
        <v>0.79</v>
      </c>
      <c r="E1323">
        <v>0</v>
      </c>
      <c r="F1323" s="2">
        <v>0</v>
      </c>
      <c r="G1323">
        <v>0</v>
      </c>
      <c r="H1323" s="3">
        <f>IF(E1323=0,D1323,F1323/E1323)</f>
        <v>0.79</v>
      </c>
      <c r="I1323" t="str">
        <f>IF(G1323&gt;0,"TAK","NIE")</f>
        <v>NIE</v>
      </c>
      <c r="J1323" s="3">
        <f>IF(I1323="TAK",G1323*D1323,0)</f>
        <v>0</v>
      </c>
      <c r="K1323">
        <f>DAY(A1323)</f>
        <v>23</v>
      </c>
    </row>
    <row r="1324" spans="1:11" x14ac:dyDescent="0.25">
      <c r="A1324" s="1">
        <v>42027</v>
      </c>
      <c r="B1324" t="s">
        <v>771</v>
      </c>
      <c r="C1324" t="s">
        <v>772</v>
      </c>
      <c r="D1324" s="2">
        <v>53.5</v>
      </c>
      <c r="E1324">
        <v>29982</v>
      </c>
      <c r="F1324" s="2">
        <v>1608950</v>
      </c>
      <c r="G1324">
        <v>23914000</v>
      </c>
      <c r="H1324" s="3">
        <f>IF(E1324=0,D1324,F1324/E1324)</f>
        <v>53.663864985658059</v>
      </c>
      <c r="I1324" t="str">
        <f>IF(G1324&gt;0,"TAK","NIE")</f>
        <v>TAK</v>
      </c>
      <c r="J1324" s="3">
        <f>IF(I1324="TAK",G1324*D1324,0)</f>
        <v>1279399000</v>
      </c>
      <c r="K1324">
        <f>DAY(A1324)</f>
        <v>23</v>
      </c>
    </row>
    <row r="1325" spans="1:11" x14ac:dyDescent="0.25">
      <c r="A1325" s="1">
        <v>42027</v>
      </c>
      <c r="B1325" t="s">
        <v>773</v>
      </c>
      <c r="C1325" t="s">
        <v>774</v>
      </c>
      <c r="D1325" s="2">
        <v>26.95</v>
      </c>
      <c r="E1325">
        <v>25</v>
      </c>
      <c r="F1325" s="2">
        <v>670</v>
      </c>
      <c r="G1325">
        <v>0</v>
      </c>
      <c r="H1325" s="3">
        <f>IF(E1325=0,D1325,F1325/E1325)</f>
        <v>26.8</v>
      </c>
      <c r="I1325" t="str">
        <f>IF(G1325&gt;0,"TAK","NIE")</f>
        <v>NIE</v>
      </c>
      <c r="J1325" s="3">
        <f>IF(I1325="TAK",G1325*D1325,0)</f>
        <v>0</v>
      </c>
      <c r="K1325">
        <f>DAY(A1325)</f>
        <v>23</v>
      </c>
    </row>
    <row r="1326" spans="1:11" x14ac:dyDescent="0.25">
      <c r="A1326" s="1">
        <v>42027</v>
      </c>
      <c r="B1326" t="s">
        <v>775</v>
      </c>
      <c r="C1326" t="s">
        <v>776</v>
      </c>
      <c r="D1326" s="2">
        <v>0.21</v>
      </c>
      <c r="E1326">
        <v>14891</v>
      </c>
      <c r="F1326" s="2">
        <v>3060</v>
      </c>
      <c r="G1326">
        <v>0</v>
      </c>
      <c r="H1326" s="3">
        <f>IF(E1326=0,D1326,F1326/E1326)</f>
        <v>0.20549325095695387</v>
      </c>
      <c r="I1326" t="str">
        <f>IF(G1326&gt;0,"TAK","NIE")</f>
        <v>NIE</v>
      </c>
      <c r="J1326" s="3">
        <f>IF(I1326="TAK",G1326*D1326,0)</f>
        <v>0</v>
      </c>
      <c r="K1326">
        <f>DAY(A1326)</f>
        <v>23</v>
      </c>
    </row>
    <row r="1327" spans="1:11" x14ac:dyDescent="0.25">
      <c r="A1327" s="1">
        <v>42027</v>
      </c>
      <c r="B1327" t="s">
        <v>777</v>
      </c>
      <c r="C1327" t="s">
        <v>778</v>
      </c>
      <c r="D1327" s="2">
        <v>1.74</v>
      </c>
      <c r="E1327">
        <v>100</v>
      </c>
      <c r="F1327" s="2">
        <v>170</v>
      </c>
      <c r="G1327">
        <v>3496000</v>
      </c>
      <c r="H1327" s="3">
        <f>IF(E1327=0,D1327,F1327/E1327)</f>
        <v>1.7</v>
      </c>
      <c r="I1327" t="str">
        <f>IF(G1327&gt;0,"TAK","NIE")</f>
        <v>TAK</v>
      </c>
      <c r="J1327" s="3">
        <f>IF(I1327="TAK",G1327*D1327,0)</f>
        <v>6083040</v>
      </c>
      <c r="K1327">
        <f>DAY(A1327)</f>
        <v>23</v>
      </c>
    </row>
    <row r="1328" spans="1:11" x14ac:dyDescent="0.25">
      <c r="A1328" s="1">
        <v>42027</v>
      </c>
      <c r="B1328" t="s">
        <v>779</v>
      </c>
      <c r="C1328" t="s">
        <v>780</v>
      </c>
      <c r="D1328" s="2">
        <v>23.73</v>
      </c>
      <c r="E1328">
        <v>720</v>
      </c>
      <c r="F1328" s="2">
        <v>17090</v>
      </c>
      <c r="G1328">
        <v>5187000</v>
      </c>
      <c r="H1328" s="3">
        <f>IF(E1328=0,D1328,F1328/E1328)</f>
        <v>23.736111111111111</v>
      </c>
      <c r="I1328" t="str">
        <f>IF(G1328&gt;0,"TAK","NIE")</f>
        <v>TAK</v>
      </c>
      <c r="J1328" s="3">
        <f>IF(I1328="TAK",G1328*D1328,0)</f>
        <v>123087510</v>
      </c>
      <c r="K1328">
        <f>DAY(A1328)</f>
        <v>23</v>
      </c>
    </row>
    <row r="1329" spans="1:11" x14ac:dyDescent="0.25">
      <c r="A1329" s="1">
        <v>42027</v>
      </c>
      <c r="B1329" t="s">
        <v>781</v>
      </c>
      <c r="C1329" t="s">
        <v>782</v>
      </c>
      <c r="D1329" s="2">
        <v>6</v>
      </c>
      <c r="E1329">
        <v>2699</v>
      </c>
      <c r="F1329" s="2">
        <v>16250</v>
      </c>
      <c r="G1329">
        <v>2500000</v>
      </c>
      <c r="H1329" s="3">
        <f>IF(E1329=0,D1329,F1329/E1329)</f>
        <v>6.0207484253427195</v>
      </c>
      <c r="I1329" t="str">
        <f>IF(G1329&gt;0,"TAK","NIE")</f>
        <v>TAK</v>
      </c>
      <c r="J1329" s="3">
        <f>IF(I1329="TAK",G1329*D1329,0)</f>
        <v>15000000</v>
      </c>
      <c r="K1329">
        <f>DAY(A1329)</f>
        <v>23</v>
      </c>
    </row>
    <row r="1330" spans="1:11" x14ac:dyDescent="0.25">
      <c r="A1330" s="1">
        <v>42027</v>
      </c>
      <c r="B1330" t="s">
        <v>783</v>
      </c>
      <c r="C1330" t="s">
        <v>784</v>
      </c>
      <c r="D1330" s="2">
        <v>16.55</v>
      </c>
      <c r="E1330">
        <v>1670</v>
      </c>
      <c r="F1330" s="2">
        <v>27510</v>
      </c>
      <c r="G1330">
        <v>5246000</v>
      </c>
      <c r="H1330" s="3">
        <f>IF(E1330=0,D1330,F1330/E1330)</f>
        <v>16.473053892215567</v>
      </c>
      <c r="I1330" t="str">
        <f>IF(G1330&gt;0,"TAK","NIE")</f>
        <v>TAK</v>
      </c>
      <c r="J1330" s="3">
        <f>IF(I1330="TAK",G1330*D1330,0)</f>
        <v>86821300</v>
      </c>
      <c r="K1330">
        <f>DAY(A1330)</f>
        <v>23</v>
      </c>
    </row>
    <row r="1331" spans="1:11" x14ac:dyDescent="0.25">
      <c r="A1331" s="1">
        <v>42027</v>
      </c>
      <c r="B1331" t="s">
        <v>785</v>
      </c>
      <c r="C1331" t="s">
        <v>786</v>
      </c>
      <c r="D1331" s="2">
        <v>15.7</v>
      </c>
      <c r="E1331">
        <v>250</v>
      </c>
      <c r="F1331" s="2">
        <v>3930</v>
      </c>
      <c r="G1331">
        <v>3182000</v>
      </c>
      <c r="H1331" s="3">
        <f>IF(E1331=0,D1331,F1331/E1331)</f>
        <v>15.72</v>
      </c>
      <c r="I1331" t="str">
        <f>IF(G1331&gt;0,"TAK","NIE")</f>
        <v>TAK</v>
      </c>
      <c r="J1331" s="3">
        <f>IF(I1331="TAK",G1331*D1331,0)</f>
        <v>49957400</v>
      </c>
      <c r="K1331">
        <f>DAY(A1331)</f>
        <v>23</v>
      </c>
    </row>
    <row r="1332" spans="1:11" x14ac:dyDescent="0.25">
      <c r="A1332" s="1">
        <v>42027</v>
      </c>
      <c r="B1332" t="s">
        <v>787</v>
      </c>
      <c r="C1332" t="s">
        <v>788</v>
      </c>
      <c r="D1332" s="2">
        <v>3.1</v>
      </c>
      <c r="E1332">
        <v>165158</v>
      </c>
      <c r="F1332" s="2">
        <v>531090</v>
      </c>
      <c r="G1332">
        <v>32839000</v>
      </c>
      <c r="H1332" s="3">
        <f>IF(E1332=0,D1332,F1332/E1332)</f>
        <v>3.2156480461134187</v>
      </c>
      <c r="I1332" t="str">
        <f>IF(G1332&gt;0,"TAK","NIE")</f>
        <v>TAK</v>
      </c>
      <c r="J1332" s="3">
        <f>IF(I1332="TAK",G1332*D1332,0)</f>
        <v>101800900</v>
      </c>
      <c r="K1332">
        <f>DAY(A1332)</f>
        <v>23</v>
      </c>
    </row>
    <row r="1333" spans="1:11" x14ac:dyDescent="0.25">
      <c r="A1333" s="1">
        <v>42027</v>
      </c>
      <c r="B1333" t="s">
        <v>789</v>
      </c>
      <c r="C1333" t="s">
        <v>790</v>
      </c>
      <c r="D1333" s="2">
        <v>1.9</v>
      </c>
      <c r="E1333">
        <v>30788</v>
      </c>
      <c r="F1333" s="2">
        <v>57160</v>
      </c>
      <c r="G1333">
        <v>18377000</v>
      </c>
      <c r="H1333" s="3">
        <f>IF(E1333=0,D1333,F1333/E1333)</f>
        <v>1.8565674938287644</v>
      </c>
      <c r="I1333" t="str">
        <f>IF(G1333&gt;0,"TAK","NIE")</f>
        <v>TAK</v>
      </c>
      <c r="J1333" s="3">
        <f>IF(I1333="TAK",G1333*D1333,0)</f>
        <v>34916300</v>
      </c>
      <c r="K1333">
        <f>DAY(A1333)</f>
        <v>23</v>
      </c>
    </row>
    <row r="1334" spans="1:11" x14ac:dyDescent="0.25">
      <c r="A1334" s="1">
        <v>42027</v>
      </c>
      <c r="B1334" t="s">
        <v>791</v>
      </c>
      <c r="C1334" t="s">
        <v>792</v>
      </c>
      <c r="D1334" s="2">
        <v>5.38</v>
      </c>
      <c r="E1334">
        <v>11641</v>
      </c>
      <c r="F1334" s="2">
        <v>62630</v>
      </c>
      <c r="G1334">
        <v>5448000</v>
      </c>
      <c r="H1334" s="3">
        <f>IF(E1334=0,D1334,F1334/E1334)</f>
        <v>5.3801219826475393</v>
      </c>
      <c r="I1334" t="str">
        <f>IF(G1334&gt;0,"TAK","NIE")</f>
        <v>TAK</v>
      </c>
      <c r="J1334" s="3">
        <f>IF(I1334="TAK",G1334*D1334,0)</f>
        <v>29310240</v>
      </c>
      <c r="K1334">
        <f>DAY(A1334)</f>
        <v>23</v>
      </c>
    </row>
    <row r="1335" spans="1:11" x14ac:dyDescent="0.25">
      <c r="A1335" s="1">
        <v>42027</v>
      </c>
      <c r="B1335" t="s">
        <v>793</v>
      </c>
      <c r="C1335" t="s">
        <v>794</v>
      </c>
      <c r="D1335" s="2">
        <v>9.4499999999999993</v>
      </c>
      <c r="E1335">
        <v>3</v>
      </c>
      <c r="F1335" s="2">
        <v>30</v>
      </c>
      <c r="G1335">
        <v>1962000</v>
      </c>
      <c r="H1335" s="3">
        <f>IF(E1335=0,D1335,F1335/E1335)</f>
        <v>10</v>
      </c>
      <c r="I1335" t="str">
        <f>IF(G1335&gt;0,"TAK","NIE")</f>
        <v>TAK</v>
      </c>
      <c r="J1335" s="3">
        <f>IF(I1335="TAK",G1335*D1335,0)</f>
        <v>18540900</v>
      </c>
      <c r="K1335">
        <f>DAY(A1335)</f>
        <v>23</v>
      </c>
    </row>
    <row r="1336" spans="1:11" x14ac:dyDescent="0.25">
      <c r="A1336" s="1">
        <v>42027</v>
      </c>
      <c r="B1336" t="s">
        <v>795</v>
      </c>
      <c r="C1336" t="s">
        <v>796</v>
      </c>
      <c r="D1336" s="2">
        <v>35.65</v>
      </c>
      <c r="E1336">
        <v>35984</v>
      </c>
      <c r="F1336" s="2">
        <v>1260360</v>
      </c>
      <c r="G1336">
        <v>1729000</v>
      </c>
      <c r="H1336" s="3">
        <f>IF(E1336=0,D1336,F1336/E1336)</f>
        <v>35.025566918630503</v>
      </c>
      <c r="I1336" t="str">
        <f>IF(G1336&gt;0,"TAK","NIE")</f>
        <v>TAK</v>
      </c>
      <c r="J1336" s="3">
        <f>IF(I1336="TAK",G1336*D1336,0)</f>
        <v>61638850</v>
      </c>
      <c r="K1336">
        <f>DAY(A1336)</f>
        <v>23</v>
      </c>
    </row>
    <row r="1337" spans="1:11" x14ac:dyDescent="0.25">
      <c r="A1337" s="1">
        <v>42027</v>
      </c>
      <c r="B1337" t="s">
        <v>797</v>
      </c>
      <c r="C1337" t="s">
        <v>798</v>
      </c>
      <c r="D1337" s="2">
        <v>1.81</v>
      </c>
      <c r="E1337">
        <v>0</v>
      </c>
      <c r="F1337" s="2">
        <v>0</v>
      </c>
      <c r="G1337">
        <v>0</v>
      </c>
      <c r="H1337" s="3">
        <f>IF(E1337=0,D1337,F1337/E1337)</f>
        <v>1.81</v>
      </c>
      <c r="I1337" t="str">
        <f>IF(G1337&gt;0,"TAK","NIE")</f>
        <v>NIE</v>
      </c>
      <c r="J1337" s="3">
        <f>IF(I1337="TAK",G1337*D1337,0)</f>
        <v>0</v>
      </c>
      <c r="K1337">
        <f>DAY(A1337)</f>
        <v>23</v>
      </c>
    </row>
    <row r="1338" spans="1:11" x14ac:dyDescent="0.25">
      <c r="A1338" s="1">
        <v>42027</v>
      </c>
      <c r="B1338" t="s">
        <v>799</v>
      </c>
      <c r="C1338" t="s">
        <v>800</v>
      </c>
      <c r="D1338" s="2">
        <v>1.05</v>
      </c>
      <c r="E1338">
        <v>318070</v>
      </c>
      <c r="F1338" s="2">
        <v>332020</v>
      </c>
      <c r="G1338">
        <v>31508000</v>
      </c>
      <c r="H1338" s="3">
        <f>IF(E1338=0,D1338,F1338/E1338)</f>
        <v>1.043858270192096</v>
      </c>
      <c r="I1338" t="str">
        <f>IF(G1338&gt;0,"TAK","NIE")</f>
        <v>TAK</v>
      </c>
      <c r="J1338" s="3">
        <f>IF(I1338="TAK",G1338*D1338,0)</f>
        <v>33083400</v>
      </c>
      <c r="K1338">
        <f>DAY(A1338)</f>
        <v>23</v>
      </c>
    </row>
    <row r="1339" spans="1:11" x14ac:dyDescent="0.25">
      <c r="A1339" s="1">
        <v>42027</v>
      </c>
      <c r="B1339" t="s">
        <v>801</v>
      </c>
      <c r="C1339" t="s">
        <v>802</v>
      </c>
      <c r="D1339" s="2">
        <v>0.54</v>
      </c>
      <c r="E1339">
        <v>25961</v>
      </c>
      <c r="F1339" s="2">
        <v>13550</v>
      </c>
      <c r="G1339">
        <v>0</v>
      </c>
      <c r="H1339" s="3">
        <f>IF(E1339=0,D1339,F1339/E1339)</f>
        <v>0.52193675128076733</v>
      </c>
      <c r="I1339" t="str">
        <f>IF(G1339&gt;0,"TAK","NIE")</f>
        <v>NIE</v>
      </c>
      <c r="J1339" s="3">
        <f>IF(I1339="TAK",G1339*D1339,0)</f>
        <v>0</v>
      </c>
      <c r="K1339">
        <f>DAY(A1339)</f>
        <v>23</v>
      </c>
    </row>
    <row r="1340" spans="1:11" x14ac:dyDescent="0.25">
      <c r="A1340" s="1">
        <v>42027</v>
      </c>
      <c r="B1340" t="s">
        <v>803</v>
      </c>
      <c r="C1340" t="s">
        <v>804</v>
      </c>
      <c r="D1340" s="2">
        <v>3.6</v>
      </c>
      <c r="E1340">
        <v>12896</v>
      </c>
      <c r="F1340" s="2">
        <v>45470</v>
      </c>
      <c r="G1340">
        <v>0</v>
      </c>
      <c r="H1340" s="3">
        <f>IF(E1340=0,D1340,F1340/E1340)</f>
        <v>3.5258995037220844</v>
      </c>
      <c r="I1340" t="str">
        <f>IF(G1340&gt;0,"TAK","NIE")</f>
        <v>NIE</v>
      </c>
      <c r="J1340" s="3">
        <f>IF(I1340="TAK",G1340*D1340,0)</f>
        <v>0</v>
      </c>
      <c r="K1340">
        <f>DAY(A1340)</f>
        <v>23</v>
      </c>
    </row>
    <row r="1341" spans="1:11" x14ac:dyDescent="0.25">
      <c r="A1341" s="1">
        <v>42027</v>
      </c>
      <c r="B1341" t="s">
        <v>805</v>
      </c>
      <c r="C1341" t="s">
        <v>806</v>
      </c>
      <c r="D1341" s="2">
        <v>12.06</v>
      </c>
      <c r="E1341">
        <v>2350</v>
      </c>
      <c r="F1341" s="2">
        <v>28540</v>
      </c>
      <c r="G1341">
        <v>9601000</v>
      </c>
      <c r="H1341" s="3">
        <f>IF(E1341=0,D1341,F1341/E1341)</f>
        <v>12.14468085106383</v>
      </c>
      <c r="I1341" t="str">
        <f>IF(G1341&gt;0,"TAK","NIE")</f>
        <v>TAK</v>
      </c>
      <c r="J1341" s="3">
        <f>IF(I1341="TAK",G1341*D1341,0)</f>
        <v>115788060</v>
      </c>
      <c r="K1341">
        <f>DAY(A1341)</f>
        <v>23</v>
      </c>
    </row>
    <row r="1342" spans="1:11" x14ac:dyDescent="0.25">
      <c r="A1342" s="1">
        <v>42027</v>
      </c>
      <c r="B1342" t="s">
        <v>807</v>
      </c>
      <c r="C1342" t="s">
        <v>808</v>
      </c>
      <c r="D1342" s="2">
        <v>41.98</v>
      </c>
      <c r="E1342">
        <v>4383</v>
      </c>
      <c r="F1342" s="2">
        <v>180590</v>
      </c>
      <c r="G1342">
        <v>5026000</v>
      </c>
      <c r="H1342" s="3">
        <f>IF(E1342=0,D1342,F1342/E1342)</f>
        <v>41.202372804015518</v>
      </c>
      <c r="I1342" t="str">
        <f>IF(G1342&gt;0,"TAK","NIE")</f>
        <v>TAK</v>
      </c>
      <c r="J1342" s="3">
        <f>IF(I1342="TAK",G1342*D1342,0)</f>
        <v>210991479.99999997</v>
      </c>
      <c r="K1342">
        <f>DAY(A1342)</f>
        <v>23</v>
      </c>
    </row>
    <row r="1343" spans="1:11" x14ac:dyDescent="0.25">
      <c r="A1343" s="1">
        <v>42027</v>
      </c>
      <c r="B1343" t="s">
        <v>809</v>
      </c>
      <c r="C1343" t="s">
        <v>810</v>
      </c>
      <c r="D1343" s="2">
        <v>43.58</v>
      </c>
      <c r="E1343">
        <v>120</v>
      </c>
      <c r="F1343" s="2">
        <v>5230</v>
      </c>
      <c r="G1343">
        <v>176000</v>
      </c>
      <c r="H1343" s="3">
        <f>IF(E1343=0,D1343,F1343/E1343)</f>
        <v>43.583333333333336</v>
      </c>
      <c r="I1343" t="str">
        <f>IF(G1343&gt;0,"TAK","NIE")</f>
        <v>TAK</v>
      </c>
      <c r="J1343" s="3">
        <f>IF(I1343="TAK",G1343*D1343,0)</f>
        <v>7670080</v>
      </c>
      <c r="K1343">
        <f>DAY(A1343)</f>
        <v>23</v>
      </c>
    </row>
    <row r="1344" spans="1:11" x14ac:dyDescent="0.25">
      <c r="A1344" s="1">
        <v>42027</v>
      </c>
      <c r="B1344" t="s">
        <v>811</v>
      </c>
      <c r="C1344" t="s">
        <v>812</v>
      </c>
      <c r="D1344" s="2">
        <v>2.4</v>
      </c>
      <c r="E1344">
        <v>58946</v>
      </c>
      <c r="F1344" s="2">
        <v>142380</v>
      </c>
      <c r="G1344">
        <v>12010000</v>
      </c>
      <c r="H1344" s="3">
        <f>IF(E1344=0,D1344,F1344/E1344)</f>
        <v>2.4154310725070403</v>
      </c>
      <c r="I1344" t="str">
        <f>IF(G1344&gt;0,"TAK","NIE")</f>
        <v>TAK</v>
      </c>
      <c r="J1344" s="3">
        <f>IF(I1344="TAK",G1344*D1344,0)</f>
        <v>28824000</v>
      </c>
      <c r="K1344">
        <f>DAY(A1344)</f>
        <v>23</v>
      </c>
    </row>
    <row r="1345" spans="1:11" x14ac:dyDescent="0.25">
      <c r="A1345" s="1">
        <v>42027</v>
      </c>
      <c r="B1345" t="s">
        <v>813</v>
      </c>
      <c r="C1345" t="s">
        <v>814</v>
      </c>
      <c r="D1345" s="2">
        <v>8</v>
      </c>
      <c r="E1345">
        <v>550</v>
      </c>
      <c r="F1345" s="2">
        <v>4400</v>
      </c>
      <c r="G1345">
        <v>4755000</v>
      </c>
      <c r="H1345" s="3">
        <f>IF(E1345=0,D1345,F1345/E1345)</f>
        <v>8</v>
      </c>
      <c r="I1345" t="str">
        <f>IF(G1345&gt;0,"TAK","NIE")</f>
        <v>TAK</v>
      </c>
      <c r="J1345" s="3">
        <f>IF(I1345="TAK",G1345*D1345,0)</f>
        <v>38040000</v>
      </c>
      <c r="K1345">
        <f>DAY(A1345)</f>
        <v>23</v>
      </c>
    </row>
    <row r="1346" spans="1:11" x14ac:dyDescent="0.25">
      <c r="A1346" s="1">
        <v>42027</v>
      </c>
      <c r="B1346" t="s">
        <v>815</v>
      </c>
      <c r="C1346" t="s">
        <v>816</v>
      </c>
      <c r="D1346" s="2">
        <v>8.4</v>
      </c>
      <c r="E1346">
        <v>0</v>
      </c>
      <c r="F1346" s="2">
        <v>0</v>
      </c>
      <c r="G1346">
        <v>12000</v>
      </c>
      <c r="H1346" s="3">
        <f>IF(E1346=0,D1346,F1346/E1346)</f>
        <v>8.4</v>
      </c>
      <c r="I1346" t="str">
        <f>IF(G1346&gt;0,"TAK","NIE")</f>
        <v>TAK</v>
      </c>
      <c r="J1346" s="3">
        <f>IF(I1346="TAK",G1346*D1346,0)</f>
        <v>100800</v>
      </c>
      <c r="K1346">
        <f>DAY(A1346)</f>
        <v>23</v>
      </c>
    </row>
    <row r="1347" spans="1:11" x14ac:dyDescent="0.25">
      <c r="A1347" s="1">
        <v>42027</v>
      </c>
      <c r="B1347" t="s">
        <v>817</v>
      </c>
      <c r="C1347" t="s">
        <v>818</v>
      </c>
      <c r="D1347" s="2">
        <v>2.68</v>
      </c>
      <c r="E1347">
        <v>30778</v>
      </c>
      <c r="F1347" s="2">
        <v>82070</v>
      </c>
      <c r="G1347">
        <v>97338000</v>
      </c>
      <c r="H1347" s="3">
        <f>IF(E1347=0,D1347,F1347/E1347)</f>
        <v>2.6665150432126845</v>
      </c>
      <c r="I1347" t="str">
        <f>IF(G1347&gt;0,"TAK","NIE")</f>
        <v>TAK</v>
      </c>
      <c r="J1347" s="3">
        <f>IF(I1347="TAK",G1347*D1347,0)</f>
        <v>260865840.00000003</v>
      </c>
      <c r="K1347">
        <f>DAY(A1347)</f>
        <v>23</v>
      </c>
    </row>
    <row r="1348" spans="1:11" x14ac:dyDescent="0.25">
      <c r="A1348" s="1">
        <v>42027</v>
      </c>
      <c r="B1348" t="s">
        <v>819</v>
      </c>
      <c r="C1348" t="s">
        <v>820</v>
      </c>
      <c r="D1348" s="2">
        <v>353</v>
      </c>
      <c r="E1348">
        <v>488</v>
      </c>
      <c r="F1348" s="2">
        <v>170730</v>
      </c>
      <c r="G1348">
        <v>1810000</v>
      </c>
      <c r="H1348" s="3">
        <f>IF(E1348=0,D1348,F1348/E1348)</f>
        <v>349.85655737704917</v>
      </c>
      <c r="I1348" t="str">
        <f>IF(G1348&gt;0,"TAK","NIE")</f>
        <v>TAK</v>
      </c>
      <c r="J1348" s="3">
        <f>IF(I1348="TAK",G1348*D1348,0)</f>
        <v>638930000</v>
      </c>
      <c r="K1348">
        <f>DAY(A1348)</f>
        <v>23</v>
      </c>
    </row>
    <row r="1349" spans="1:11" x14ac:dyDescent="0.25">
      <c r="A1349" s="1">
        <v>42027</v>
      </c>
      <c r="B1349" t="s">
        <v>821</v>
      </c>
      <c r="C1349" t="s">
        <v>822</v>
      </c>
      <c r="D1349" s="2">
        <v>12.45</v>
      </c>
      <c r="E1349">
        <v>926</v>
      </c>
      <c r="F1349" s="2">
        <v>11490</v>
      </c>
      <c r="G1349">
        <v>7716000</v>
      </c>
      <c r="H1349" s="3">
        <f>IF(E1349=0,D1349,F1349/E1349)</f>
        <v>12.408207343412528</v>
      </c>
      <c r="I1349" t="str">
        <f>IF(G1349&gt;0,"TAK","NIE")</f>
        <v>TAK</v>
      </c>
      <c r="J1349" s="3">
        <f>IF(I1349="TAK",G1349*D1349,0)</f>
        <v>96064200</v>
      </c>
      <c r="K1349">
        <f>DAY(A1349)</f>
        <v>23</v>
      </c>
    </row>
    <row r="1350" spans="1:11" x14ac:dyDescent="0.25">
      <c r="A1350" s="1">
        <v>42027</v>
      </c>
      <c r="B1350" t="s">
        <v>823</v>
      </c>
      <c r="C1350" t="s">
        <v>824</v>
      </c>
      <c r="D1350" s="2">
        <v>10.5</v>
      </c>
      <c r="E1350">
        <v>783</v>
      </c>
      <c r="F1350" s="2">
        <v>8220</v>
      </c>
      <c r="G1350">
        <v>1791000</v>
      </c>
      <c r="H1350" s="3">
        <f>IF(E1350=0,D1350,F1350/E1350)</f>
        <v>10.498084291187739</v>
      </c>
      <c r="I1350" t="str">
        <f>IF(G1350&gt;0,"TAK","NIE")</f>
        <v>TAK</v>
      </c>
      <c r="J1350" s="3">
        <f>IF(I1350="TAK",G1350*D1350,0)</f>
        <v>18805500</v>
      </c>
      <c r="K1350">
        <f>DAY(A1350)</f>
        <v>23</v>
      </c>
    </row>
    <row r="1351" spans="1:11" x14ac:dyDescent="0.25">
      <c r="A1351" s="1">
        <v>42027</v>
      </c>
      <c r="B1351" t="s">
        <v>825</v>
      </c>
      <c r="C1351" t="s">
        <v>826</v>
      </c>
      <c r="D1351" s="2">
        <v>2.7</v>
      </c>
      <c r="E1351">
        <v>168911</v>
      </c>
      <c r="F1351" s="2">
        <v>437990</v>
      </c>
      <c r="G1351">
        <v>0</v>
      </c>
      <c r="H1351" s="3">
        <f>IF(E1351=0,D1351,F1351/E1351)</f>
        <v>2.5930223608882783</v>
      </c>
      <c r="I1351" t="str">
        <f>IF(G1351&gt;0,"TAK","NIE")</f>
        <v>NIE</v>
      </c>
      <c r="J1351" s="3">
        <f>IF(I1351="TAK",G1351*D1351,0)</f>
        <v>0</v>
      </c>
      <c r="K1351">
        <f>DAY(A1351)</f>
        <v>23</v>
      </c>
    </row>
    <row r="1352" spans="1:11" x14ac:dyDescent="0.25">
      <c r="A1352" s="1">
        <v>42027</v>
      </c>
      <c r="B1352" t="s">
        <v>827</v>
      </c>
      <c r="C1352" t="s">
        <v>828</v>
      </c>
      <c r="D1352" s="2">
        <v>13.3</v>
      </c>
      <c r="E1352">
        <v>379</v>
      </c>
      <c r="F1352" s="2">
        <v>4940</v>
      </c>
      <c r="G1352">
        <v>925000</v>
      </c>
      <c r="H1352" s="3">
        <f>IF(E1352=0,D1352,F1352/E1352)</f>
        <v>13.034300791556728</v>
      </c>
      <c r="I1352" t="str">
        <f>IF(G1352&gt;0,"TAK","NIE")</f>
        <v>TAK</v>
      </c>
      <c r="J1352" s="3">
        <f>IF(I1352="TAK",G1352*D1352,0)</f>
        <v>12302500</v>
      </c>
      <c r="K1352">
        <f>DAY(A1352)</f>
        <v>23</v>
      </c>
    </row>
    <row r="1353" spans="1:11" x14ac:dyDescent="0.25">
      <c r="A1353" s="1">
        <v>42027</v>
      </c>
      <c r="B1353" t="s">
        <v>829</v>
      </c>
      <c r="C1353" t="s">
        <v>830</v>
      </c>
      <c r="D1353" s="2">
        <v>0.24</v>
      </c>
      <c r="E1353">
        <v>14278</v>
      </c>
      <c r="F1353" s="2">
        <v>3500</v>
      </c>
      <c r="G1353">
        <v>0</v>
      </c>
      <c r="H1353" s="3">
        <f>IF(E1353=0,D1353,F1353/E1353)</f>
        <v>0.24513237148059952</v>
      </c>
      <c r="I1353" t="str">
        <f>IF(G1353&gt;0,"TAK","NIE")</f>
        <v>NIE</v>
      </c>
      <c r="J1353" s="3">
        <f>IF(I1353="TAK",G1353*D1353,0)</f>
        <v>0</v>
      </c>
      <c r="K1353">
        <f>DAY(A1353)</f>
        <v>23</v>
      </c>
    </row>
    <row r="1354" spans="1:11" x14ac:dyDescent="0.25">
      <c r="A1354" s="1">
        <v>42027</v>
      </c>
      <c r="B1354" t="s">
        <v>831</v>
      </c>
      <c r="C1354" t="s">
        <v>832</v>
      </c>
      <c r="D1354" s="2">
        <v>13.6</v>
      </c>
      <c r="E1354">
        <v>10363</v>
      </c>
      <c r="F1354" s="2">
        <v>139310</v>
      </c>
      <c r="G1354">
        <v>11886000</v>
      </c>
      <c r="H1354" s="3">
        <f>IF(E1354=0,D1354,F1354/E1354)</f>
        <v>13.443018430956286</v>
      </c>
      <c r="I1354" t="str">
        <f>IF(G1354&gt;0,"TAK","NIE")</f>
        <v>TAK</v>
      </c>
      <c r="J1354" s="3">
        <f>IF(I1354="TAK",G1354*D1354,0)</f>
        <v>161649600</v>
      </c>
      <c r="K1354">
        <f>DAY(A1354)</f>
        <v>23</v>
      </c>
    </row>
    <row r="1355" spans="1:11" x14ac:dyDescent="0.25">
      <c r="A1355" s="1">
        <v>42027</v>
      </c>
      <c r="B1355" t="s">
        <v>833</v>
      </c>
      <c r="C1355" t="s">
        <v>834</v>
      </c>
      <c r="D1355" s="2">
        <v>21</v>
      </c>
      <c r="E1355">
        <v>19471</v>
      </c>
      <c r="F1355" s="2">
        <v>409050</v>
      </c>
      <c r="G1355">
        <v>5947000</v>
      </c>
      <c r="H1355" s="3">
        <f>IF(E1355=0,D1355,F1355/E1355)</f>
        <v>21.008165990447331</v>
      </c>
      <c r="I1355" t="str">
        <f>IF(G1355&gt;0,"TAK","NIE")</f>
        <v>TAK</v>
      </c>
      <c r="J1355" s="3">
        <f>IF(I1355="TAK",G1355*D1355,0)</f>
        <v>124887000</v>
      </c>
      <c r="K1355">
        <f>DAY(A1355)</f>
        <v>23</v>
      </c>
    </row>
    <row r="1356" spans="1:11" x14ac:dyDescent="0.25">
      <c r="A1356" s="1">
        <v>42027</v>
      </c>
      <c r="B1356" t="s">
        <v>835</v>
      </c>
      <c r="C1356" t="s">
        <v>836</v>
      </c>
      <c r="D1356" s="2">
        <v>4.07</v>
      </c>
      <c r="E1356">
        <v>1332264</v>
      </c>
      <c r="F1356" s="2">
        <v>5385470</v>
      </c>
      <c r="G1356">
        <v>496690000</v>
      </c>
      <c r="H1356" s="3">
        <f>IF(E1356=0,D1356,F1356/E1356)</f>
        <v>4.0423444602571266</v>
      </c>
      <c r="I1356" t="str">
        <f>IF(G1356&gt;0,"TAK","NIE")</f>
        <v>TAK</v>
      </c>
      <c r="J1356" s="3">
        <f>IF(I1356="TAK",G1356*D1356,0)</f>
        <v>2021528300.0000002</v>
      </c>
      <c r="K1356">
        <f>DAY(A1356)</f>
        <v>23</v>
      </c>
    </row>
    <row r="1357" spans="1:11" x14ac:dyDescent="0.25">
      <c r="A1357" s="1">
        <v>42027</v>
      </c>
      <c r="B1357" t="s">
        <v>837</v>
      </c>
      <c r="C1357" t="s">
        <v>838</v>
      </c>
      <c r="D1357" s="2">
        <v>109</v>
      </c>
      <c r="E1357">
        <v>0</v>
      </c>
      <c r="F1357" s="2">
        <v>0</v>
      </c>
      <c r="G1357">
        <v>142000</v>
      </c>
      <c r="H1357" s="3">
        <f>IF(E1357=0,D1357,F1357/E1357)</f>
        <v>109</v>
      </c>
      <c r="I1357" t="str">
        <f>IF(G1357&gt;0,"TAK","NIE")</f>
        <v>TAK</v>
      </c>
      <c r="J1357" s="3">
        <f>IF(I1357="TAK",G1357*D1357,0)</f>
        <v>15478000</v>
      </c>
      <c r="K1357">
        <f>DAY(A1357)</f>
        <v>23</v>
      </c>
    </row>
    <row r="1358" spans="1:11" x14ac:dyDescent="0.25">
      <c r="A1358" s="1">
        <v>42027</v>
      </c>
      <c r="B1358" t="s">
        <v>839</v>
      </c>
      <c r="C1358" t="s">
        <v>840</v>
      </c>
      <c r="D1358" s="2">
        <v>21.6</v>
      </c>
      <c r="E1358">
        <v>5441</v>
      </c>
      <c r="F1358" s="2">
        <v>117440</v>
      </c>
      <c r="G1358">
        <v>730000</v>
      </c>
      <c r="H1358" s="3">
        <f>IF(E1358=0,D1358,F1358/E1358)</f>
        <v>21.584267597868038</v>
      </c>
      <c r="I1358" t="str">
        <f>IF(G1358&gt;0,"TAK","NIE")</f>
        <v>TAK</v>
      </c>
      <c r="J1358" s="3">
        <f>IF(I1358="TAK",G1358*D1358,0)</f>
        <v>15768000.000000002</v>
      </c>
      <c r="K1358">
        <f>DAY(A1358)</f>
        <v>23</v>
      </c>
    </row>
    <row r="1359" spans="1:11" x14ac:dyDescent="0.25">
      <c r="A1359" s="1">
        <v>42027</v>
      </c>
      <c r="B1359" t="s">
        <v>841</v>
      </c>
      <c r="C1359" t="s">
        <v>842</v>
      </c>
      <c r="D1359" s="2">
        <v>12.75</v>
      </c>
      <c r="E1359">
        <v>1788</v>
      </c>
      <c r="F1359" s="2">
        <v>22660</v>
      </c>
      <c r="G1359">
        <v>7000000</v>
      </c>
      <c r="H1359" s="3">
        <f>IF(E1359=0,D1359,F1359/E1359)</f>
        <v>12.67337807606264</v>
      </c>
      <c r="I1359" t="str">
        <f>IF(G1359&gt;0,"TAK","NIE")</f>
        <v>TAK</v>
      </c>
      <c r="J1359" s="3">
        <f>IF(I1359="TAK",G1359*D1359,0)</f>
        <v>89250000</v>
      </c>
      <c r="K1359">
        <f>DAY(A1359)</f>
        <v>23</v>
      </c>
    </row>
    <row r="1360" spans="1:11" x14ac:dyDescent="0.25">
      <c r="A1360" s="1">
        <v>42027</v>
      </c>
      <c r="B1360" t="s">
        <v>843</v>
      </c>
      <c r="C1360" t="s">
        <v>844</v>
      </c>
      <c r="D1360" s="2">
        <v>87</v>
      </c>
      <c r="E1360">
        <v>0</v>
      </c>
      <c r="F1360" s="2">
        <v>0</v>
      </c>
      <c r="G1360">
        <v>84000</v>
      </c>
      <c r="H1360" s="3">
        <f>IF(E1360=0,D1360,F1360/E1360)</f>
        <v>87</v>
      </c>
      <c r="I1360" t="str">
        <f>IF(G1360&gt;0,"TAK","NIE")</f>
        <v>TAK</v>
      </c>
      <c r="J1360" s="3">
        <f>IF(I1360="TAK",G1360*D1360,0)</f>
        <v>7308000</v>
      </c>
      <c r="K1360">
        <f>DAY(A1360)</f>
        <v>23</v>
      </c>
    </row>
    <row r="1361" spans="1:11" x14ac:dyDescent="0.25">
      <c r="A1361" s="1">
        <v>42027</v>
      </c>
      <c r="B1361" t="s">
        <v>845</v>
      </c>
      <c r="C1361" t="s">
        <v>846</v>
      </c>
      <c r="D1361" s="2">
        <v>5.01</v>
      </c>
      <c r="E1361">
        <v>1875871</v>
      </c>
      <c r="F1361" s="2">
        <v>9435900</v>
      </c>
      <c r="G1361">
        <v>1043590000</v>
      </c>
      <c r="H1361" s="3">
        <f>IF(E1361=0,D1361,F1361/E1361)</f>
        <v>5.0301433307514216</v>
      </c>
      <c r="I1361" t="str">
        <f>IF(G1361&gt;0,"TAK","NIE")</f>
        <v>TAK</v>
      </c>
      <c r="J1361" s="3">
        <f>IF(I1361="TAK",G1361*D1361,0)</f>
        <v>5228385900</v>
      </c>
      <c r="K1361">
        <f>DAY(A1361)</f>
        <v>23</v>
      </c>
    </row>
    <row r="1362" spans="1:11" x14ac:dyDescent="0.25">
      <c r="A1362" s="1">
        <v>42027</v>
      </c>
      <c r="B1362" t="s">
        <v>847</v>
      </c>
      <c r="C1362" t="s">
        <v>848</v>
      </c>
      <c r="D1362" s="2">
        <v>0.76</v>
      </c>
      <c r="E1362">
        <v>0</v>
      </c>
      <c r="F1362" s="2">
        <v>0</v>
      </c>
      <c r="G1362">
        <v>0</v>
      </c>
      <c r="H1362" s="3">
        <f>IF(E1362=0,D1362,F1362/E1362)</f>
        <v>0.76</v>
      </c>
      <c r="I1362" t="str">
        <f>IF(G1362&gt;0,"TAK","NIE")</f>
        <v>NIE</v>
      </c>
      <c r="J1362" s="3">
        <f>IF(I1362="TAK",G1362*D1362,0)</f>
        <v>0</v>
      </c>
      <c r="K1362">
        <f>DAY(A1362)</f>
        <v>23</v>
      </c>
    </row>
    <row r="1363" spans="1:11" x14ac:dyDescent="0.25">
      <c r="A1363" s="1">
        <v>42027</v>
      </c>
      <c r="B1363" t="s">
        <v>849</v>
      </c>
      <c r="C1363" t="s">
        <v>850</v>
      </c>
      <c r="D1363" s="2">
        <v>9.7899999999999991</v>
      </c>
      <c r="E1363">
        <v>995</v>
      </c>
      <c r="F1363" s="2">
        <v>9740</v>
      </c>
      <c r="G1363">
        <v>2847000</v>
      </c>
      <c r="H1363" s="3">
        <f>IF(E1363=0,D1363,F1363/E1363)</f>
        <v>9.7889447236180906</v>
      </c>
      <c r="I1363" t="str">
        <f>IF(G1363&gt;0,"TAK","NIE")</f>
        <v>TAK</v>
      </c>
      <c r="J1363" s="3">
        <f>IF(I1363="TAK",G1363*D1363,0)</f>
        <v>27872129.999999996</v>
      </c>
      <c r="K1363">
        <f>DAY(A1363)</f>
        <v>23</v>
      </c>
    </row>
    <row r="1364" spans="1:11" x14ac:dyDescent="0.25">
      <c r="A1364" s="1">
        <v>42027</v>
      </c>
      <c r="B1364" t="s">
        <v>851</v>
      </c>
      <c r="C1364" t="s">
        <v>852</v>
      </c>
      <c r="D1364" s="2">
        <v>16.2</v>
      </c>
      <c r="E1364">
        <v>231</v>
      </c>
      <c r="F1364" s="2">
        <v>3760</v>
      </c>
      <c r="G1364">
        <v>448000</v>
      </c>
      <c r="H1364" s="3">
        <f>IF(E1364=0,D1364,F1364/E1364)</f>
        <v>16.277056277056278</v>
      </c>
      <c r="I1364" t="str">
        <f>IF(G1364&gt;0,"TAK","NIE")</f>
        <v>TAK</v>
      </c>
      <c r="J1364" s="3">
        <f>IF(I1364="TAK",G1364*D1364,0)</f>
        <v>7257600</v>
      </c>
      <c r="K1364">
        <f>DAY(A1364)</f>
        <v>23</v>
      </c>
    </row>
    <row r="1365" spans="1:11" x14ac:dyDescent="0.25">
      <c r="A1365" s="1">
        <v>42027</v>
      </c>
      <c r="B1365" t="s">
        <v>853</v>
      </c>
      <c r="C1365" t="s">
        <v>854</v>
      </c>
      <c r="D1365" s="2">
        <v>4</v>
      </c>
      <c r="E1365">
        <v>9861</v>
      </c>
      <c r="F1365" s="2">
        <v>35850</v>
      </c>
      <c r="G1365">
        <v>19158000</v>
      </c>
      <c r="H1365" s="3">
        <f>IF(E1365=0,D1365,F1365/E1365)</f>
        <v>3.6355339215089746</v>
      </c>
      <c r="I1365" t="str">
        <f>IF(G1365&gt;0,"TAK","NIE")</f>
        <v>TAK</v>
      </c>
      <c r="J1365" s="3">
        <f>IF(I1365="TAK",G1365*D1365,0)</f>
        <v>76632000</v>
      </c>
      <c r="K1365">
        <f>DAY(A1365)</f>
        <v>23</v>
      </c>
    </row>
    <row r="1366" spans="1:11" x14ac:dyDescent="0.25">
      <c r="A1366" s="1">
        <v>42027</v>
      </c>
      <c r="B1366" t="s">
        <v>855</v>
      </c>
      <c r="C1366" t="s">
        <v>856</v>
      </c>
      <c r="D1366" s="2">
        <v>3.65</v>
      </c>
      <c r="E1366">
        <v>48</v>
      </c>
      <c r="F1366" s="2">
        <v>180</v>
      </c>
      <c r="G1366">
        <v>6157000</v>
      </c>
      <c r="H1366" s="3">
        <f>IF(E1366=0,D1366,F1366/E1366)</f>
        <v>3.75</v>
      </c>
      <c r="I1366" t="str">
        <f>IF(G1366&gt;0,"TAK","NIE")</f>
        <v>TAK</v>
      </c>
      <c r="J1366" s="3">
        <f>IF(I1366="TAK",G1366*D1366,0)</f>
        <v>22473050</v>
      </c>
      <c r="K1366">
        <f>DAY(A1366)</f>
        <v>23</v>
      </c>
    </row>
    <row r="1367" spans="1:11" x14ac:dyDescent="0.25">
      <c r="A1367" s="1">
        <v>42027</v>
      </c>
      <c r="B1367" t="s">
        <v>857</v>
      </c>
      <c r="C1367" t="s">
        <v>858</v>
      </c>
      <c r="D1367" s="2">
        <v>6.71</v>
      </c>
      <c r="E1367">
        <v>3744</v>
      </c>
      <c r="F1367" s="2">
        <v>25130</v>
      </c>
      <c r="G1367">
        <v>3969000</v>
      </c>
      <c r="H1367" s="3">
        <f>IF(E1367=0,D1367,F1367/E1367)</f>
        <v>6.7120726495726499</v>
      </c>
      <c r="I1367" t="str">
        <f>IF(G1367&gt;0,"TAK","NIE")</f>
        <v>TAK</v>
      </c>
      <c r="J1367" s="3">
        <f>IF(I1367="TAK",G1367*D1367,0)</f>
        <v>26631990</v>
      </c>
      <c r="K1367">
        <f>DAY(A1367)</f>
        <v>23</v>
      </c>
    </row>
    <row r="1368" spans="1:11" x14ac:dyDescent="0.25">
      <c r="A1368" s="1">
        <v>42027</v>
      </c>
      <c r="B1368" t="s">
        <v>859</v>
      </c>
      <c r="C1368" t="s">
        <v>860</v>
      </c>
      <c r="D1368" s="2">
        <v>6.39</v>
      </c>
      <c r="E1368">
        <v>1380</v>
      </c>
      <c r="F1368" s="2">
        <v>8450</v>
      </c>
      <c r="G1368">
        <v>15008000</v>
      </c>
      <c r="H1368" s="3">
        <f>IF(E1368=0,D1368,F1368/E1368)</f>
        <v>6.1231884057971016</v>
      </c>
      <c r="I1368" t="str">
        <f>IF(G1368&gt;0,"TAK","NIE")</f>
        <v>TAK</v>
      </c>
      <c r="J1368" s="3">
        <f>IF(I1368="TAK",G1368*D1368,0)</f>
        <v>95901120</v>
      </c>
      <c r="K1368">
        <f>DAY(A1368)</f>
        <v>23</v>
      </c>
    </row>
    <row r="1369" spans="1:11" x14ac:dyDescent="0.25">
      <c r="A1369" s="1">
        <v>42027</v>
      </c>
      <c r="B1369" t="s">
        <v>861</v>
      </c>
      <c r="C1369" t="s">
        <v>862</v>
      </c>
      <c r="D1369" s="2">
        <v>9.75</v>
      </c>
      <c r="E1369">
        <v>8408</v>
      </c>
      <c r="F1369" s="2">
        <v>79930</v>
      </c>
      <c r="G1369">
        <v>14241000</v>
      </c>
      <c r="H1369" s="3">
        <f>IF(E1369=0,D1369,F1369/E1369)</f>
        <v>9.5064224548049481</v>
      </c>
      <c r="I1369" t="str">
        <f>IF(G1369&gt;0,"TAK","NIE")</f>
        <v>TAK</v>
      </c>
      <c r="J1369" s="3">
        <f>IF(I1369="TAK",G1369*D1369,0)</f>
        <v>138849750</v>
      </c>
      <c r="K1369">
        <f>DAY(A1369)</f>
        <v>23</v>
      </c>
    </row>
    <row r="1370" spans="1:11" x14ac:dyDescent="0.25">
      <c r="A1370" s="1">
        <v>42027</v>
      </c>
      <c r="B1370" t="s">
        <v>863</v>
      </c>
      <c r="C1370" t="s">
        <v>864</v>
      </c>
      <c r="D1370" s="2">
        <v>4.8899999999999997</v>
      </c>
      <c r="E1370">
        <v>29004</v>
      </c>
      <c r="F1370" s="2">
        <v>138540</v>
      </c>
      <c r="G1370">
        <v>11716000</v>
      </c>
      <c r="H1370" s="3">
        <f>IF(E1370=0,D1370,F1370/E1370)</f>
        <v>4.7765825403392634</v>
      </c>
      <c r="I1370" t="str">
        <f>IF(G1370&gt;0,"TAK","NIE")</f>
        <v>TAK</v>
      </c>
      <c r="J1370" s="3">
        <f>IF(I1370="TAK",G1370*D1370,0)</f>
        <v>57291239.999999993</v>
      </c>
      <c r="K1370">
        <f>DAY(A1370)</f>
        <v>23</v>
      </c>
    </row>
    <row r="1371" spans="1:11" x14ac:dyDescent="0.25">
      <c r="A1371" s="1">
        <v>42027</v>
      </c>
      <c r="B1371" t="s">
        <v>865</v>
      </c>
      <c r="C1371" t="s">
        <v>866</v>
      </c>
      <c r="D1371" s="2">
        <v>8.82</v>
      </c>
      <c r="E1371">
        <v>51479</v>
      </c>
      <c r="F1371" s="2">
        <v>456210</v>
      </c>
      <c r="G1371">
        <v>36592000</v>
      </c>
      <c r="H1371" s="3">
        <f>IF(E1371=0,D1371,F1371/E1371)</f>
        <v>8.8620602575807617</v>
      </c>
      <c r="I1371" t="str">
        <f>IF(G1371&gt;0,"TAK","NIE")</f>
        <v>TAK</v>
      </c>
      <c r="J1371" s="3">
        <f>IF(I1371="TAK",G1371*D1371,0)</f>
        <v>322741440</v>
      </c>
      <c r="K1371">
        <f>DAY(A1371)</f>
        <v>23</v>
      </c>
    </row>
    <row r="1372" spans="1:11" x14ac:dyDescent="0.25">
      <c r="A1372" s="1">
        <v>42027</v>
      </c>
      <c r="B1372" t="s">
        <v>867</v>
      </c>
      <c r="C1372" t="s">
        <v>868</v>
      </c>
      <c r="D1372" s="2">
        <v>4.93</v>
      </c>
      <c r="E1372">
        <v>698</v>
      </c>
      <c r="F1372" s="2">
        <v>3440</v>
      </c>
      <c r="G1372">
        <v>2580000</v>
      </c>
      <c r="H1372" s="3">
        <f>IF(E1372=0,D1372,F1372/E1372)</f>
        <v>4.9283667621776504</v>
      </c>
      <c r="I1372" t="str">
        <f>IF(G1372&gt;0,"TAK","NIE")</f>
        <v>TAK</v>
      </c>
      <c r="J1372" s="3">
        <f>IF(I1372="TAK",G1372*D1372,0)</f>
        <v>12719400</v>
      </c>
      <c r="K1372">
        <f>DAY(A1372)</f>
        <v>23</v>
      </c>
    </row>
    <row r="1373" spans="1:11" x14ac:dyDescent="0.25">
      <c r="A1373" s="1">
        <v>42027</v>
      </c>
      <c r="B1373" t="s">
        <v>869</v>
      </c>
      <c r="C1373" t="s">
        <v>870</v>
      </c>
      <c r="D1373" s="2">
        <v>3.96</v>
      </c>
      <c r="E1373">
        <v>0</v>
      </c>
      <c r="F1373" s="2">
        <v>0</v>
      </c>
      <c r="G1373">
        <v>0</v>
      </c>
      <c r="H1373" s="3">
        <f>IF(E1373=0,D1373,F1373/E1373)</f>
        <v>3.96</v>
      </c>
      <c r="I1373" t="str">
        <f>IF(G1373&gt;0,"TAK","NIE")</f>
        <v>NIE</v>
      </c>
      <c r="J1373" s="3">
        <f>IF(I1373="TAK",G1373*D1373,0)</f>
        <v>0</v>
      </c>
      <c r="K1373">
        <f>DAY(A1373)</f>
        <v>23</v>
      </c>
    </row>
    <row r="1374" spans="1:11" x14ac:dyDescent="0.25">
      <c r="A1374" s="1">
        <v>42027</v>
      </c>
      <c r="B1374" t="s">
        <v>871</v>
      </c>
      <c r="C1374" t="s">
        <v>872</v>
      </c>
      <c r="D1374" s="2">
        <v>1.95</v>
      </c>
      <c r="E1374">
        <v>0</v>
      </c>
      <c r="F1374" s="2">
        <v>0</v>
      </c>
      <c r="G1374">
        <v>3297000</v>
      </c>
      <c r="H1374" s="3">
        <f>IF(E1374=0,D1374,F1374/E1374)</f>
        <v>1.95</v>
      </c>
      <c r="I1374" t="str">
        <f>IF(G1374&gt;0,"TAK","NIE")</f>
        <v>TAK</v>
      </c>
      <c r="J1374" s="3">
        <f>IF(I1374="TAK",G1374*D1374,0)</f>
        <v>6429150</v>
      </c>
      <c r="K1374">
        <f>DAY(A1374)</f>
        <v>23</v>
      </c>
    </row>
    <row r="1375" spans="1:11" x14ac:dyDescent="0.25">
      <c r="A1375" s="1">
        <v>42027</v>
      </c>
      <c r="B1375" t="s">
        <v>873</v>
      </c>
      <c r="C1375" t="s">
        <v>874</v>
      </c>
      <c r="D1375" s="2">
        <v>17.600000000000001</v>
      </c>
      <c r="E1375">
        <v>295284</v>
      </c>
      <c r="F1375" s="2">
        <v>5210530</v>
      </c>
      <c r="G1375">
        <v>163100000</v>
      </c>
      <c r="H1375" s="3">
        <f>IF(E1375=0,D1375,F1375/E1375)</f>
        <v>17.645825713550344</v>
      </c>
      <c r="I1375" t="str">
        <f>IF(G1375&gt;0,"TAK","NIE")</f>
        <v>TAK</v>
      </c>
      <c r="J1375" s="3">
        <f>IF(I1375="TAK",G1375*D1375,0)</f>
        <v>2870560000</v>
      </c>
      <c r="K1375">
        <f>DAY(A1375)</f>
        <v>23</v>
      </c>
    </row>
    <row r="1376" spans="1:11" x14ac:dyDescent="0.25">
      <c r="A1376" s="1">
        <v>42027</v>
      </c>
      <c r="B1376" t="s">
        <v>875</v>
      </c>
      <c r="C1376" t="s">
        <v>876</v>
      </c>
      <c r="D1376" s="2">
        <v>56</v>
      </c>
      <c r="E1376">
        <v>29</v>
      </c>
      <c r="F1376" s="2">
        <v>1620</v>
      </c>
      <c r="G1376">
        <v>1288000</v>
      </c>
      <c r="H1376" s="3">
        <f>IF(E1376=0,D1376,F1376/E1376)</f>
        <v>55.862068965517238</v>
      </c>
      <c r="I1376" t="str">
        <f>IF(G1376&gt;0,"TAK","NIE")</f>
        <v>TAK</v>
      </c>
      <c r="J1376" s="3">
        <f>IF(I1376="TAK",G1376*D1376,0)</f>
        <v>72128000</v>
      </c>
      <c r="K1376">
        <f>DAY(A1376)</f>
        <v>23</v>
      </c>
    </row>
    <row r="1377" spans="1:11" x14ac:dyDescent="0.25">
      <c r="A1377" s="1">
        <v>42027</v>
      </c>
      <c r="B1377" t="s">
        <v>877</v>
      </c>
      <c r="C1377" t="s">
        <v>878</v>
      </c>
      <c r="D1377" s="2">
        <v>8.6</v>
      </c>
      <c r="E1377">
        <v>3014</v>
      </c>
      <c r="F1377" s="2">
        <v>26040</v>
      </c>
      <c r="G1377">
        <v>14002000</v>
      </c>
      <c r="H1377" s="3">
        <f>IF(E1377=0,D1377,F1377/E1377)</f>
        <v>8.6396814863968157</v>
      </c>
      <c r="I1377" t="str">
        <f>IF(G1377&gt;0,"TAK","NIE")</f>
        <v>TAK</v>
      </c>
      <c r="J1377" s="3">
        <f>IF(I1377="TAK",G1377*D1377,0)</f>
        <v>120417200</v>
      </c>
      <c r="K1377">
        <f>DAY(A1377)</f>
        <v>23</v>
      </c>
    </row>
    <row r="1378" spans="1:11" x14ac:dyDescent="0.25">
      <c r="A1378" s="1">
        <v>42027</v>
      </c>
      <c r="B1378" t="s">
        <v>879</v>
      </c>
      <c r="C1378" t="s">
        <v>880</v>
      </c>
      <c r="D1378" s="2">
        <v>24.69</v>
      </c>
      <c r="E1378">
        <v>2056</v>
      </c>
      <c r="F1378" s="2">
        <v>50750</v>
      </c>
      <c r="G1378">
        <v>28378000</v>
      </c>
      <c r="H1378" s="3">
        <f>IF(E1378=0,D1378,F1378/E1378)</f>
        <v>24.683852140077821</v>
      </c>
      <c r="I1378" t="str">
        <f>IF(G1378&gt;0,"TAK","NIE")</f>
        <v>TAK</v>
      </c>
      <c r="J1378" s="3">
        <f>IF(I1378="TAK",G1378*D1378,0)</f>
        <v>700652820</v>
      </c>
      <c r="K1378">
        <f>DAY(A1378)</f>
        <v>23</v>
      </c>
    </row>
    <row r="1379" spans="1:11" x14ac:dyDescent="0.25">
      <c r="A1379" s="1">
        <v>42027</v>
      </c>
      <c r="B1379" t="s">
        <v>881</v>
      </c>
      <c r="C1379" t="s">
        <v>882</v>
      </c>
      <c r="D1379" s="2">
        <v>2.4</v>
      </c>
      <c r="E1379">
        <v>847</v>
      </c>
      <c r="F1379" s="2">
        <v>2030</v>
      </c>
      <c r="G1379">
        <v>0</v>
      </c>
      <c r="H1379" s="3">
        <f>IF(E1379=0,D1379,F1379/E1379)</f>
        <v>2.3966942148760331</v>
      </c>
      <c r="I1379" t="str">
        <f>IF(G1379&gt;0,"TAK","NIE")</f>
        <v>NIE</v>
      </c>
      <c r="J1379" s="3">
        <f>IF(I1379="TAK",G1379*D1379,0)</f>
        <v>0</v>
      </c>
      <c r="K1379">
        <f>DAY(A1379)</f>
        <v>23</v>
      </c>
    </row>
    <row r="1380" spans="1:11" x14ac:dyDescent="0.25">
      <c r="A1380" s="1">
        <v>42027</v>
      </c>
      <c r="B1380" t="s">
        <v>883</v>
      </c>
      <c r="C1380" t="s">
        <v>884</v>
      </c>
      <c r="D1380" s="2">
        <v>2.09</v>
      </c>
      <c r="E1380">
        <v>53823</v>
      </c>
      <c r="F1380" s="2">
        <v>111770</v>
      </c>
      <c r="G1380">
        <v>20551000</v>
      </c>
      <c r="H1380" s="3">
        <f>IF(E1380=0,D1380,F1380/E1380)</f>
        <v>2.0766215186816046</v>
      </c>
      <c r="I1380" t="str">
        <f>IF(G1380&gt;0,"TAK","NIE")</f>
        <v>TAK</v>
      </c>
      <c r="J1380" s="3">
        <f>IF(I1380="TAK",G1380*D1380,0)</f>
        <v>42951590</v>
      </c>
      <c r="K1380">
        <f>DAY(A1380)</f>
        <v>23</v>
      </c>
    </row>
    <row r="1381" spans="1:11" x14ac:dyDescent="0.25">
      <c r="A1381" s="1">
        <v>42027</v>
      </c>
      <c r="B1381" t="s">
        <v>885</v>
      </c>
      <c r="C1381" t="s">
        <v>886</v>
      </c>
      <c r="D1381" s="2">
        <v>2.6</v>
      </c>
      <c r="E1381">
        <v>4544</v>
      </c>
      <c r="F1381" s="2">
        <v>11390</v>
      </c>
      <c r="G1381">
        <v>16914000</v>
      </c>
      <c r="H1381" s="3">
        <f>IF(E1381=0,D1381,F1381/E1381)</f>
        <v>2.5066021126760565</v>
      </c>
      <c r="I1381" t="str">
        <f>IF(G1381&gt;0,"TAK","NIE")</f>
        <v>TAK</v>
      </c>
      <c r="J1381" s="3">
        <f>IF(I1381="TAK",G1381*D1381,0)</f>
        <v>43976400</v>
      </c>
      <c r="K1381">
        <f>DAY(A1381)</f>
        <v>23</v>
      </c>
    </row>
    <row r="1382" spans="1:11" x14ac:dyDescent="0.25">
      <c r="A1382" s="1">
        <v>42027</v>
      </c>
      <c r="B1382" t="s">
        <v>887</v>
      </c>
      <c r="C1382" t="s">
        <v>888</v>
      </c>
      <c r="D1382" s="2">
        <v>1.63</v>
      </c>
      <c r="E1382">
        <v>20</v>
      </c>
      <c r="F1382" s="2">
        <v>30</v>
      </c>
      <c r="G1382">
        <v>0</v>
      </c>
      <c r="H1382" s="3">
        <f>IF(E1382=0,D1382,F1382/E1382)</f>
        <v>1.5</v>
      </c>
      <c r="I1382" t="str">
        <f>IF(G1382&gt;0,"TAK","NIE")</f>
        <v>NIE</v>
      </c>
      <c r="J1382" s="3">
        <f>IF(I1382="TAK",G1382*D1382,0)</f>
        <v>0</v>
      </c>
      <c r="K1382">
        <f>DAY(A1382)</f>
        <v>23</v>
      </c>
    </row>
    <row r="1383" spans="1:11" x14ac:dyDescent="0.25">
      <c r="A1383" s="1">
        <v>42027</v>
      </c>
      <c r="B1383" t="s">
        <v>889</v>
      </c>
      <c r="C1383" t="s">
        <v>890</v>
      </c>
      <c r="D1383" s="2">
        <v>193</v>
      </c>
      <c r="E1383">
        <v>158</v>
      </c>
      <c r="F1383" s="2">
        <v>30180</v>
      </c>
      <c r="G1383">
        <v>370000</v>
      </c>
      <c r="H1383" s="3">
        <f>IF(E1383=0,D1383,F1383/E1383)</f>
        <v>191.01265822784811</v>
      </c>
      <c r="I1383" t="str">
        <f>IF(G1383&gt;0,"TAK","NIE")</f>
        <v>TAK</v>
      </c>
      <c r="J1383" s="3">
        <f>IF(I1383="TAK",G1383*D1383,0)</f>
        <v>71410000</v>
      </c>
      <c r="K1383">
        <f>DAY(A1383)</f>
        <v>23</v>
      </c>
    </row>
    <row r="1384" spans="1:11" x14ac:dyDescent="0.25">
      <c r="A1384" s="1">
        <v>42027</v>
      </c>
      <c r="B1384" t="s">
        <v>891</v>
      </c>
      <c r="C1384" t="s">
        <v>892</v>
      </c>
      <c r="D1384" s="2">
        <v>4.3499999999999996</v>
      </c>
      <c r="E1384">
        <v>5</v>
      </c>
      <c r="F1384" s="2">
        <v>20</v>
      </c>
      <c r="G1384">
        <v>4890000</v>
      </c>
      <c r="H1384" s="3">
        <f>IF(E1384=0,D1384,F1384/E1384)</f>
        <v>4</v>
      </c>
      <c r="I1384" t="str">
        <f>IF(G1384&gt;0,"TAK","NIE")</f>
        <v>TAK</v>
      </c>
      <c r="J1384" s="3">
        <f>IF(I1384="TAK",G1384*D1384,0)</f>
        <v>21271500</v>
      </c>
      <c r="K1384">
        <f>DAY(A1384)</f>
        <v>23</v>
      </c>
    </row>
    <row r="1385" spans="1:11" x14ac:dyDescent="0.25">
      <c r="A1385" s="1">
        <v>42027</v>
      </c>
      <c r="B1385" t="s">
        <v>893</v>
      </c>
      <c r="C1385" t="s">
        <v>894</v>
      </c>
      <c r="D1385" s="2">
        <v>9.59</v>
      </c>
      <c r="E1385">
        <v>5453</v>
      </c>
      <c r="F1385" s="2">
        <v>50710</v>
      </c>
      <c r="G1385">
        <v>4210000</v>
      </c>
      <c r="H1385" s="3">
        <f>IF(E1385=0,D1385,F1385/E1385)</f>
        <v>9.2994681826517507</v>
      </c>
      <c r="I1385" t="str">
        <f>IF(G1385&gt;0,"TAK","NIE")</f>
        <v>TAK</v>
      </c>
      <c r="J1385" s="3">
        <f>IF(I1385="TAK",G1385*D1385,0)</f>
        <v>40373900</v>
      </c>
      <c r="K1385">
        <f>DAY(A1385)</f>
        <v>23</v>
      </c>
    </row>
    <row r="1386" spans="1:11" x14ac:dyDescent="0.25">
      <c r="A1386" s="1">
        <v>42027</v>
      </c>
      <c r="B1386" t="s">
        <v>895</v>
      </c>
      <c r="C1386" t="s">
        <v>896</v>
      </c>
      <c r="D1386" s="2">
        <v>2.0299999999999998</v>
      </c>
      <c r="E1386">
        <v>279385</v>
      </c>
      <c r="F1386" s="2">
        <v>569310</v>
      </c>
      <c r="G1386">
        <v>158887000</v>
      </c>
      <c r="H1386" s="3">
        <f>IF(E1386=0,D1386,F1386/E1386)</f>
        <v>2.0377257189899245</v>
      </c>
      <c r="I1386" t="str">
        <f>IF(G1386&gt;0,"TAK","NIE")</f>
        <v>TAK</v>
      </c>
      <c r="J1386" s="3">
        <f>IF(I1386="TAK",G1386*D1386,0)</f>
        <v>322540609.99999994</v>
      </c>
      <c r="K1386">
        <f>DAY(A1386)</f>
        <v>23</v>
      </c>
    </row>
    <row r="1387" spans="1:11" x14ac:dyDescent="0.25">
      <c r="A1387" s="1">
        <v>42027</v>
      </c>
      <c r="B1387" t="s">
        <v>897</v>
      </c>
      <c r="C1387" t="s">
        <v>898</v>
      </c>
      <c r="D1387" s="2">
        <v>9.7799999999999994</v>
      </c>
      <c r="E1387">
        <v>3510</v>
      </c>
      <c r="F1387" s="2">
        <v>34090</v>
      </c>
      <c r="G1387">
        <v>3957000</v>
      </c>
      <c r="H1387" s="3">
        <f>IF(E1387=0,D1387,F1387/E1387)</f>
        <v>9.7122507122507127</v>
      </c>
      <c r="I1387" t="str">
        <f>IF(G1387&gt;0,"TAK","NIE")</f>
        <v>TAK</v>
      </c>
      <c r="J1387" s="3">
        <f>IF(I1387="TAK",G1387*D1387,0)</f>
        <v>38699460</v>
      </c>
      <c r="K1387">
        <f>DAY(A1387)</f>
        <v>23</v>
      </c>
    </row>
    <row r="1388" spans="1:11" x14ac:dyDescent="0.25">
      <c r="A1388" s="1">
        <v>42027</v>
      </c>
      <c r="B1388" t="s">
        <v>899</v>
      </c>
      <c r="C1388" t="s">
        <v>900</v>
      </c>
      <c r="D1388" s="2">
        <v>9.35</v>
      </c>
      <c r="E1388">
        <v>4246</v>
      </c>
      <c r="F1388" s="2">
        <v>39350</v>
      </c>
      <c r="G1388">
        <v>5328000</v>
      </c>
      <c r="H1388" s="3">
        <f>IF(E1388=0,D1388,F1388/E1388)</f>
        <v>9.2675459255770143</v>
      </c>
      <c r="I1388" t="str">
        <f>IF(G1388&gt;0,"TAK","NIE")</f>
        <v>TAK</v>
      </c>
      <c r="J1388" s="3">
        <f>IF(I1388="TAK",G1388*D1388,0)</f>
        <v>49816800</v>
      </c>
      <c r="K1388">
        <f>DAY(A1388)</f>
        <v>23</v>
      </c>
    </row>
    <row r="1389" spans="1:11" x14ac:dyDescent="0.25">
      <c r="A1389" s="1">
        <v>42027</v>
      </c>
      <c r="B1389" t="s">
        <v>901</v>
      </c>
      <c r="C1389" t="s">
        <v>902</v>
      </c>
      <c r="D1389" s="2">
        <v>4.05</v>
      </c>
      <c r="E1389">
        <v>4683</v>
      </c>
      <c r="F1389" s="2">
        <v>19020</v>
      </c>
      <c r="G1389">
        <v>0</v>
      </c>
      <c r="H1389" s="3">
        <f>IF(E1389=0,D1389,F1389/E1389)</f>
        <v>4.0614990390775141</v>
      </c>
      <c r="I1389" t="str">
        <f>IF(G1389&gt;0,"TAK","NIE")</f>
        <v>NIE</v>
      </c>
      <c r="J1389" s="3">
        <f>IF(I1389="TAK",G1389*D1389,0)</f>
        <v>0</v>
      </c>
      <c r="K1389">
        <f>DAY(A1389)</f>
        <v>23</v>
      </c>
    </row>
    <row r="1390" spans="1:11" x14ac:dyDescent="0.25">
      <c r="A1390" s="1">
        <v>42027</v>
      </c>
      <c r="B1390" t="s">
        <v>903</v>
      </c>
      <c r="C1390" t="s">
        <v>904</v>
      </c>
      <c r="D1390" s="2">
        <v>3.15</v>
      </c>
      <c r="E1390">
        <v>4430</v>
      </c>
      <c r="F1390" s="2">
        <v>13950</v>
      </c>
      <c r="G1390">
        <v>2113000</v>
      </c>
      <c r="H1390" s="3">
        <f>IF(E1390=0,D1390,F1390/E1390)</f>
        <v>3.1489841986455982</v>
      </c>
      <c r="I1390" t="str">
        <f>IF(G1390&gt;0,"TAK","NIE")</f>
        <v>TAK</v>
      </c>
      <c r="J1390" s="3">
        <f>IF(I1390="TAK",G1390*D1390,0)</f>
        <v>6655950</v>
      </c>
      <c r="K1390">
        <f>DAY(A1390)</f>
        <v>23</v>
      </c>
    </row>
    <row r="1391" spans="1:11" x14ac:dyDescent="0.25">
      <c r="A1391" s="1">
        <v>42027</v>
      </c>
      <c r="B1391" t="s">
        <v>905</v>
      </c>
      <c r="C1391" t="s">
        <v>906</v>
      </c>
      <c r="D1391" s="2">
        <v>3.45</v>
      </c>
      <c r="E1391">
        <v>38182</v>
      </c>
      <c r="F1391" s="2">
        <v>131230</v>
      </c>
      <c r="G1391">
        <v>13763000</v>
      </c>
      <c r="H1391" s="3">
        <f>IF(E1391=0,D1391,F1391/E1391)</f>
        <v>3.4369598240008381</v>
      </c>
      <c r="I1391" t="str">
        <f>IF(G1391&gt;0,"TAK","NIE")</f>
        <v>TAK</v>
      </c>
      <c r="J1391" s="3">
        <f>IF(I1391="TAK",G1391*D1391,0)</f>
        <v>47482350</v>
      </c>
      <c r="K1391">
        <f>DAY(A1391)</f>
        <v>23</v>
      </c>
    </row>
    <row r="1392" spans="1:11" x14ac:dyDescent="0.25">
      <c r="A1392" s="1">
        <v>42027</v>
      </c>
      <c r="B1392" t="s">
        <v>907</v>
      </c>
      <c r="C1392" t="s">
        <v>908</v>
      </c>
      <c r="D1392" s="2">
        <v>1.6</v>
      </c>
      <c r="E1392">
        <v>96646</v>
      </c>
      <c r="F1392" s="2">
        <v>157270</v>
      </c>
      <c r="G1392">
        <v>17392000</v>
      </c>
      <c r="H1392" s="3">
        <f>IF(E1392=0,D1392,F1392/E1392)</f>
        <v>1.6272789354965544</v>
      </c>
      <c r="I1392" t="str">
        <f>IF(G1392&gt;0,"TAK","NIE")</f>
        <v>TAK</v>
      </c>
      <c r="J1392" s="3">
        <f>IF(I1392="TAK",G1392*D1392,0)</f>
        <v>27827200</v>
      </c>
      <c r="K1392">
        <f>DAY(A1392)</f>
        <v>23</v>
      </c>
    </row>
    <row r="1393" spans="1:11" x14ac:dyDescent="0.25">
      <c r="A1393" s="1">
        <v>42027</v>
      </c>
      <c r="B1393" t="s">
        <v>909</v>
      </c>
      <c r="C1393" t="s">
        <v>910</v>
      </c>
      <c r="D1393" s="2">
        <v>982.05</v>
      </c>
      <c r="E1393">
        <v>97</v>
      </c>
      <c r="F1393" s="2">
        <v>93970</v>
      </c>
      <c r="G1393">
        <v>717000</v>
      </c>
      <c r="H1393" s="3">
        <f>IF(E1393=0,D1393,F1393/E1393)</f>
        <v>968.76288659793818</v>
      </c>
      <c r="I1393" t="str">
        <f>IF(G1393&gt;0,"TAK","NIE")</f>
        <v>TAK</v>
      </c>
      <c r="J1393" s="3">
        <f>IF(I1393="TAK",G1393*D1393,0)</f>
        <v>704129850</v>
      </c>
      <c r="K1393">
        <f>DAY(A1393)</f>
        <v>23</v>
      </c>
    </row>
    <row r="1394" spans="1:11" x14ac:dyDescent="0.25">
      <c r="A1394" s="1">
        <v>42027</v>
      </c>
      <c r="B1394" t="s">
        <v>911</v>
      </c>
      <c r="C1394" t="s">
        <v>912</v>
      </c>
      <c r="D1394" s="2">
        <v>7.26</v>
      </c>
      <c r="E1394">
        <v>2927</v>
      </c>
      <c r="F1394" s="2">
        <v>20870</v>
      </c>
      <c r="G1394">
        <v>0</v>
      </c>
      <c r="H1394" s="3">
        <f>IF(E1394=0,D1394,F1394/E1394)</f>
        <v>7.1301674069012639</v>
      </c>
      <c r="I1394" t="str">
        <f>IF(G1394&gt;0,"TAK","NIE")</f>
        <v>NIE</v>
      </c>
      <c r="J1394" s="3">
        <f>IF(I1394="TAK",G1394*D1394,0)</f>
        <v>0</v>
      </c>
      <c r="K1394">
        <f>DAY(A1394)</f>
        <v>23</v>
      </c>
    </row>
    <row r="1395" spans="1:11" x14ac:dyDescent="0.25">
      <c r="A1395" s="1">
        <v>42027</v>
      </c>
      <c r="B1395" t="s">
        <v>913</v>
      </c>
      <c r="C1395" t="s">
        <v>914</v>
      </c>
      <c r="D1395" s="2">
        <v>0.14000000000000001</v>
      </c>
      <c r="E1395">
        <v>12000</v>
      </c>
      <c r="F1395" s="2">
        <v>1680</v>
      </c>
      <c r="G1395">
        <v>0</v>
      </c>
      <c r="H1395" s="3">
        <f>IF(E1395=0,D1395,F1395/E1395)</f>
        <v>0.14000000000000001</v>
      </c>
      <c r="I1395" t="str">
        <f>IF(G1395&gt;0,"TAK","NIE")</f>
        <v>NIE</v>
      </c>
      <c r="J1395" s="3">
        <f>IF(I1395="TAK",G1395*D1395,0)</f>
        <v>0</v>
      </c>
      <c r="K1395">
        <f>DAY(A1395)</f>
        <v>23</v>
      </c>
    </row>
    <row r="1396" spans="1:11" x14ac:dyDescent="0.25">
      <c r="A1396" s="1">
        <v>42027</v>
      </c>
      <c r="B1396" t="s">
        <v>915</v>
      </c>
      <c r="C1396" t="s">
        <v>916</v>
      </c>
      <c r="D1396" s="2">
        <v>4.4400000000000004</v>
      </c>
      <c r="E1396">
        <v>99554</v>
      </c>
      <c r="F1396" s="2">
        <v>445780</v>
      </c>
      <c r="G1396">
        <v>17549000</v>
      </c>
      <c r="H1396" s="3">
        <f>IF(E1396=0,D1396,F1396/E1396)</f>
        <v>4.4777708580267994</v>
      </c>
      <c r="I1396" t="str">
        <f>IF(G1396&gt;0,"TAK","NIE")</f>
        <v>TAK</v>
      </c>
      <c r="J1396" s="3">
        <f>IF(I1396="TAK",G1396*D1396,0)</f>
        <v>77917560</v>
      </c>
      <c r="K1396">
        <f>DAY(A1396)</f>
        <v>23</v>
      </c>
    </row>
    <row r="1397" spans="1:11" x14ac:dyDescent="0.25">
      <c r="A1397" s="1">
        <v>42027</v>
      </c>
      <c r="B1397" t="s">
        <v>917</v>
      </c>
      <c r="C1397" t="s">
        <v>918</v>
      </c>
      <c r="D1397" s="2">
        <v>2.4</v>
      </c>
      <c r="E1397">
        <v>21</v>
      </c>
      <c r="F1397" s="2">
        <v>50</v>
      </c>
      <c r="G1397">
        <v>0</v>
      </c>
      <c r="H1397" s="3">
        <f>IF(E1397=0,D1397,F1397/E1397)</f>
        <v>2.3809523809523809</v>
      </c>
      <c r="I1397" t="str">
        <f>IF(G1397&gt;0,"TAK","NIE")</f>
        <v>NIE</v>
      </c>
      <c r="J1397" s="3">
        <f>IF(I1397="TAK",G1397*D1397,0)</f>
        <v>0</v>
      </c>
      <c r="K1397">
        <f>DAY(A1397)</f>
        <v>23</v>
      </c>
    </row>
    <row r="1398" spans="1:11" x14ac:dyDescent="0.25">
      <c r="A1398" s="1">
        <v>42027</v>
      </c>
      <c r="B1398" t="s">
        <v>919</v>
      </c>
      <c r="C1398" t="s">
        <v>920</v>
      </c>
      <c r="D1398" s="2">
        <v>0.86</v>
      </c>
      <c r="E1398">
        <v>13050</v>
      </c>
      <c r="F1398" s="2">
        <v>10790</v>
      </c>
      <c r="G1398">
        <v>0</v>
      </c>
      <c r="H1398" s="3">
        <f>IF(E1398=0,D1398,F1398/E1398)</f>
        <v>0.82681992337164756</v>
      </c>
      <c r="I1398" t="str">
        <f>IF(G1398&gt;0,"TAK","NIE")</f>
        <v>NIE</v>
      </c>
      <c r="J1398" s="3">
        <f>IF(I1398="TAK",G1398*D1398,0)</f>
        <v>0</v>
      </c>
      <c r="K1398">
        <f>DAY(A1398)</f>
        <v>23</v>
      </c>
    </row>
    <row r="1399" spans="1:11" x14ac:dyDescent="0.25">
      <c r="A1399" s="1">
        <v>42027</v>
      </c>
      <c r="B1399" t="s">
        <v>921</v>
      </c>
      <c r="C1399" t="s">
        <v>922</v>
      </c>
      <c r="D1399" s="2">
        <v>7.48</v>
      </c>
      <c r="E1399">
        <v>1</v>
      </c>
      <c r="F1399" s="2">
        <v>10</v>
      </c>
      <c r="G1399">
        <v>7452000</v>
      </c>
      <c r="H1399" s="3">
        <f>IF(E1399=0,D1399,F1399/E1399)</f>
        <v>10</v>
      </c>
      <c r="I1399" t="str">
        <f>IF(G1399&gt;0,"TAK","NIE")</f>
        <v>TAK</v>
      </c>
      <c r="J1399" s="3">
        <f>IF(I1399="TAK",G1399*D1399,0)</f>
        <v>55740960</v>
      </c>
      <c r="K1399">
        <f>DAY(A1399)</f>
        <v>23</v>
      </c>
    </row>
    <row r="1400" spans="1:11" x14ac:dyDescent="0.25">
      <c r="A1400" s="1">
        <v>42027</v>
      </c>
      <c r="B1400" t="s">
        <v>923</v>
      </c>
      <c r="C1400" t="s">
        <v>924</v>
      </c>
      <c r="D1400" s="2">
        <v>38.9</v>
      </c>
      <c r="E1400">
        <v>0</v>
      </c>
      <c r="F1400" s="2">
        <v>0</v>
      </c>
      <c r="G1400">
        <v>0</v>
      </c>
      <c r="H1400" s="3">
        <f>IF(E1400=0,D1400,F1400/E1400)</f>
        <v>38.9</v>
      </c>
      <c r="I1400" t="str">
        <f>IF(G1400&gt;0,"TAK","NIE")</f>
        <v>NIE</v>
      </c>
      <c r="J1400" s="3">
        <f>IF(I1400="TAK",G1400*D1400,0)</f>
        <v>0</v>
      </c>
      <c r="K1400">
        <f>DAY(A1400)</f>
        <v>23</v>
      </c>
    </row>
    <row r="1401" spans="1:11" x14ac:dyDescent="0.25">
      <c r="A1401" s="1">
        <v>42027</v>
      </c>
      <c r="B1401" t="s">
        <v>925</v>
      </c>
      <c r="C1401" t="s">
        <v>926</v>
      </c>
      <c r="D1401" s="2">
        <v>8.69</v>
      </c>
      <c r="E1401">
        <v>58203</v>
      </c>
      <c r="F1401" s="2">
        <v>501040</v>
      </c>
      <c r="G1401">
        <v>2046000</v>
      </c>
      <c r="H1401" s="3">
        <f>IF(E1401=0,D1401,F1401/E1401)</f>
        <v>8.6084909712557778</v>
      </c>
      <c r="I1401" t="str">
        <f>IF(G1401&gt;0,"TAK","NIE")</f>
        <v>TAK</v>
      </c>
      <c r="J1401" s="3">
        <f>IF(I1401="TAK",G1401*D1401,0)</f>
        <v>17779740</v>
      </c>
      <c r="K1401">
        <f>DAY(A1401)</f>
        <v>23</v>
      </c>
    </row>
    <row r="1402" spans="1:11" x14ac:dyDescent="0.25">
      <c r="A1402" s="1">
        <v>42027</v>
      </c>
      <c r="B1402" t="s">
        <v>927</v>
      </c>
      <c r="C1402" t="s">
        <v>928</v>
      </c>
      <c r="D1402" s="2">
        <v>18.11</v>
      </c>
      <c r="E1402">
        <v>21368</v>
      </c>
      <c r="F1402" s="2">
        <v>388600</v>
      </c>
      <c r="G1402">
        <v>24711000</v>
      </c>
      <c r="H1402" s="3">
        <f>IF(E1402=0,D1402,F1402/E1402)</f>
        <v>18.186072631973044</v>
      </c>
      <c r="I1402" t="str">
        <f>IF(G1402&gt;0,"TAK","NIE")</f>
        <v>TAK</v>
      </c>
      <c r="J1402" s="3">
        <f>IF(I1402="TAK",G1402*D1402,0)</f>
        <v>447516210</v>
      </c>
      <c r="K1402">
        <f>DAY(A1402)</f>
        <v>23</v>
      </c>
    </row>
    <row r="1403" spans="1:11" x14ac:dyDescent="0.25">
      <c r="A1403" s="1">
        <v>42027</v>
      </c>
      <c r="B1403" t="s">
        <v>929</v>
      </c>
      <c r="C1403" t="s">
        <v>930</v>
      </c>
      <c r="D1403" s="2">
        <v>8.4</v>
      </c>
      <c r="E1403">
        <v>0</v>
      </c>
      <c r="F1403" s="2">
        <v>0</v>
      </c>
      <c r="G1403">
        <v>1535000</v>
      </c>
      <c r="H1403" s="3">
        <f>IF(E1403=0,D1403,F1403/E1403)</f>
        <v>8.4</v>
      </c>
      <c r="I1403" t="str">
        <f>IF(G1403&gt;0,"TAK","NIE")</f>
        <v>TAK</v>
      </c>
      <c r="J1403" s="3">
        <f>IF(I1403="TAK",G1403*D1403,0)</f>
        <v>12894000</v>
      </c>
      <c r="K1403">
        <f>DAY(A1403)</f>
        <v>23</v>
      </c>
    </row>
    <row r="1404" spans="1:11" x14ac:dyDescent="0.25">
      <c r="A1404" s="1">
        <v>42027</v>
      </c>
      <c r="B1404" t="s">
        <v>931</v>
      </c>
      <c r="C1404" t="s">
        <v>932</v>
      </c>
      <c r="D1404" s="2">
        <v>2.85</v>
      </c>
      <c r="E1404">
        <v>65869</v>
      </c>
      <c r="F1404" s="2">
        <v>181270</v>
      </c>
      <c r="G1404">
        <v>48149000</v>
      </c>
      <c r="H1404" s="3">
        <f>IF(E1404=0,D1404,F1404/E1404)</f>
        <v>2.7519774097071461</v>
      </c>
      <c r="I1404" t="str">
        <f>IF(G1404&gt;0,"TAK","NIE")</f>
        <v>TAK</v>
      </c>
      <c r="J1404" s="3">
        <f>IF(I1404="TAK",G1404*D1404,0)</f>
        <v>137224650</v>
      </c>
      <c r="K1404">
        <f>DAY(A1404)</f>
        <v>23</v>
      </c>
    </row>
    <row r="1405" spans="1:11" x14ac:dyDescent="0.25">
      <c r="A1405" s="1">
        <v>42027</v>
      </c>
      <c r="B1405" t="s">
        <v>933</v>
      </c>
      <c r="C1405" t="s">
        <v>934</v>
      </c>
      <c r="D1405" s="2">
        <v>1.04</v>
      </c>
      <c r="E1405">
        <v>108647</v>
      </c>
      <c r="F1405" s="2">
        <v>106390</v>
      </c>
      <c r="G1405">
        <v>23434000</v>
      </c>
      <c r="H1405" s="3">
        <f>IF(E1405=0,D1405,F1405/E1405)</f>
        <v>0.97922630169263758</v>
      </c>
      <c r="I1405" t="str">
        <f>IF(G1405&gt;0,"TAK","NIE")</f>
        <v>TAK</v>
      </c>
      <c r="J1405" s="3">
        <f>IF(I1405="TAK",G1405*D1405,0)</f>
        <v>24371360</v>
      </c>
      <c r="K1405">
        <f>DAY(A1405)</f>
        <v>23</v>
      </c>
    </row>
    <row r="1406" spans="1:11" x14ac:dyDescent="0.25">
      <c r="A1406" s="1">
        <v>42027</v>
      </c>
      <c r="B1406" t="s">
        <v>935</v>
      </c>
      <c r="C1406" t="s">
        <v>936</v>
      </c>
      <c r="D1406" s="2">
        <v>24.62</v>
      </c>
      <c r="E1406">
        <v>15094</v>
      </c>
      <c r="F1406" s="2">
        <v>371620</v>
      </c>
      <c r="G1406">
        <v>24622000</v>
      </c>
      <c r="H1406" s="3">
        <f>IF(E1406=0,D1406,F1406/E1406)</f>
        <v>24.620378958526565</v>
      </c>
      <c r="I1406" t="str">
        <f>IF(G1406&gt;0,"TAK","NIE")</f>
        <v>TAK</v>
      </c>
      <c r="J1406" s="3">
        <f>IF(I1406="TAK",G1406*D1406,0)</f>
        <v>606193640</v>
      </c>
      <c r="K1406">
        <f>DAY(A1406)</f>
        <v>23</v>
      </c>
    </row>
    <row r="1407" spans="1:11" x14ac:dyDescent="0.25">
      <c r="A1407" s="1">
        <v>42027</v>
      </c>
      <c r="B1407" t="s">
        <v>937</v>
      </c>
      <c r="C1407" t="s">
        <v>938</v>
      </c>
      <c r="D1407" s="2">
        <v>64.790000000000006</v>
      </c>
      <c r="E1407">
        <v>876</v>
      </c>
      <c r="F1407" s="2">
        <v>56140</v>
      </c>
      <c r="G1407">
        <v>3288000</v>
      </c>
      <c r="H1407" s="3">
        <f>IF(E1407=0,D1407,F1407/E1407)</f>
        <v>64.086757990867582</v>
      </c>
      <c r="I1407" t="str">
        <f>IF(G1407&gt;0,"TAK","NIE")</f>
        <v>TAK</v>
      </c>
      <c r="J1407" s="3">
        <f>IF(I1407="TAK",G1407*D1407,0)</f>
        <v>213029520.00000003</v>
      </c>
      <c r="K1407">
        <f>DAY(A1407)</f>
        <v>23</v>
      </c>
    </row>
    <row r="1408" spans="1:11" x14ac:dyDescent="0.25">
      <c r="A1408" s="1">
        <v>42027</v>
      </c>
      <c r="B1408" t="s">
        <v>939</v>
      </c>
      <c r="C1408" t="s">
        <v>940</v>
      </c>
      <c r="D1408" s="2">
        <v>284.89999999999998</v>
      </c>
      <c r="E1408">
        <v>1</v>
      </c>
      <c r="F1408" s="2">
        <v>280</v>
      </c>
      <c r="G1408">
        <v>699000</v>
      </c>
      <c r="H1408" s="3">
        <f>IF(E1408=0,D1408,F1408/E1408)</f>
        <v>280</v>
      </c>
      <c r="I1408" t="str">
        <f>IF(G1408&gt;0,"TAK","NIE")</f>
        <v>TAK</v>
      </c>
      <c r="J1408" s="3">
        <f>IF(I1408="TAK",G1408*D1408,0)</f>
        <v>199145099.99999997</v>
      </c>
      <c r="K1408">
        <f>DAY(A1408)</f>
        <v>23</v>
      </c>
    </row>
    <row r="1409" spans="1:11" x14ac:dyDescent="0.25">
      <c r="A1409" s="1">
        <v>42027</v>
      </c>
      <c r="B1409" t="s">
        <v>941</v>
      </c>
      <c r="C1409" t="s">
        <v>942</v>
      </c>
      <c r="D1409" s="2">
        <v>1.55</v>
      </c>
      <c r="E1409">
        <v>4185</v>
      </c>
      <c r="F1409" s="2">
        <v>6260</v>
      </c>
      <c r="G1409">
        <v>6145000</v>
      </c>
      <c r="H1409" s="3">
        <f>IF(E1409=0,D1409,F1409/E1409)</f>
        <v>1.4958183990442055</v>
      </c>
      <c r="I1409" t="str">
        <f>IF(G1409&gt;0,"TAK","NIE")</f>
        <v>TAK</v>
      </c>
      <c r="J1409" s="3">
        <f>IF(I1409="TAK",G1409*D1409,0)</f>
        <v>9524750</v>
      </c>
      <c r="K1409">
        <f>DAY(A1409)</f>
        <v>23</v>
      </c>
    </row>
    <row r="1410" spans="1:11" x14ac:dyDescent="0.25">
      <c r="A1410" s="1">
        <v>42027</v>
      </c>
      <c r="B1410" t="s">
        <v>943</v>
      </c>
      <c r="C1410" t="s">
        <v>944</v>
      </c>
      <c r="D1410" s="2">
        <v>6.36</v>
      </c>
      <c r="E1410">
        <v>207</v>
      </c>
      <c r="F1410" s="2">
        <v>1320</v>
      </c>
      <c r="G1410">
        <v>8629000</v>
      </c>
      <c r="H1410" s="3">
        <f>IF(E1410=0,D1410,F1410/E1410)</f>
        <v>6.3768115942028984</v>
      </c>
      <c r="I1410" t="str">
        <f>IF(G1410&gt;0,"TAK","NIE")</f>
        <v>TAK</v>
      </c>
      <c r="J1410" s="3">
        <f>IF(I1410="TAK",G1410*D1410,0)</f>
        <v>54880440</v>
      </c>
      <c r="K1410">
        <f>DAY(A1410)</f>
        <v>23</v>
      </c>
    </row>
    <row r="1411" spans="1:11" x14ac:dyDescent="0.25">
      <c r="A1411" s="1">
        <v>42027</v>
      </c>
      <c r="B1411" t="s">
        <v>945</v>
      </c>
      <c r="C1411" t="s">
        <v>946</v>
      </c>
      <c r="D1411" s="2">
        <v>386</v>
      </c>
      <c r="E1411">
        <v>7</v>
      </c>
      <c r="F1411" s="2">
        <v>2700</v>
      </c>
      <c r="G1411">
        <v>0</v>
      </c>
      <c r="H1411" s="3">
        <f>IF(E1411=0,D1411,F1411/E1411)</f>
        <v>385.71428571428572</v>
      </c>
      <c r="I1411" t="str">
        <f>IF(G1411&gt;0,"TAK","NIE")</f>
        <v>NIE</v>
      </c>
      <c r="J1411" s="3">
        <f>IF(I1411="TAK",G1411*D1411,0)</f>
        <v>0</v>
      </c>
      <c r="K1411">
        <f>DAY(A1411)</f>
        <v>23</v>
      </c>
    </row>
  </sheetData>
  <autoFilter ref="A1:K1411">
    <sortState ref="A2:L1411">
      <sortCondition ref="A1:A14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1"/>
  <sheetViews>
    <sheetView workbookViewId="0">
      <selection activeCell="G1" sqref="G1:J2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5.7109375" bestFit="1" customWidth="1"/>
    <col min="4" max="4" width="16.85546875" style="2" bestFit="1" customWidth="1"/>
    <col min="5" max="5" width="9.85546875" bestFit="1" customWidth="1"/>
    <col min="7" max="7" width="19.85546875" bestFit="1" customWidth="1"/>
    <col min="8" max="8" width="24" bestFit="1" customWidth="1"/>
    <col min="9" max="9" width="16.85546875" bestFit="1" customWidth="1"/>
    <col min="10" max="10" width="26.28515625" bestFit="1" customWidth="1"/>
    <col min="14" max="14" width="13.140625" bestFit="1" customWidth="1"/>
    <col min="15" max="15" width="15.7109375" bestFit="1" customWidth="1"/>
    <col min="16" max="16" width="9.85546875" bestFit="1" customWidth="1"/>
    <col min="17" max="17" width="9.5703125" bestFit="1" customWidth="1"/>
    <col min="18" max="18" width="13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s="2" t="s">
        <v>5</v>
      </c>
      <c r="E1" t="s">
        <v>951</v>
      </c>
      <c r="G1" t="s">
        <v>952</v>
      </c>
      <c r="H1" t="s">
        <v>953</v>
      </c>
      <c r="I1" t="s">
        <v>954</v>
      </c>
      <c r="J1" t="s">
        <v>955</v>
      </c>
      <c r="N1" t="s">
        <v>1</v>
      </c>
      <c r="O1" t="s">
        <v>2</v>
      </c>
      <c r="P1" t="s">
        <v>950</v>
      </c>
      <c r="Q1" t="s">
        <v>948</v>
      </c>
      <c r="R1" t="s">
        <v>949</v>
      </c>
    </row>
    <row r="2" spans="1:18" x14ac:dyDescent="0.25">
      <c r="A2" s="1">
        <v>42025</v>
      </c>
      <c r="B2" t="s">
        <v>7</v>
      </c>
      <c r="C2" t="s">
        <v>8</v>
      </c>
      <c r="D2" s="2">
        <v>18</v>
      </c>
      <c r="E2" t="str">
        <f>IF(MID(C2,1,2)="PL","TAK","NIE")</f>
        <v>TAK</v>
      </c>
      <c r="G2" s="3">
        <f>SUMIF(E:E,"TAK",D:D)</f>
        <v>2427046811</v>
      </c>
      <c r="H2" s="3">
        <f>SUMIF(E:E,"NIE",D:D)</f>
        <v>29736190</v>
      </c>
      <c r="I2" s="3">
        <f>SUM(G2:H2)</f>
        <v>2456783001</v>
      </c>
      <c r="J2" s="5">
        <f>ROUND(G2/I2,4)</f>
        <v>0.9879</v>
      </c>
      <c r="N2" t="s">
        <v>7</v>
      </c>
      <c r="O2" t="s">
        <v>8</v>
      </c>
      <c r="P2" t="str">
        <f>IF(MID(O2,1,2)="PL","TAK","NIE")</f>
        <v>TAK</v>
      </c>
      <c r="Q2">
        <f>COUNTIF(P:P,"TAK")</f>
        <v>418</v>
      </c>
      <c r="R2">
        <f>COUNTIF(P:P,"NIE")</f>
        <v>52</v>
      </c>
    </row>
    <row r="3" spans="1:18" x14ac:dyDescent="0.25">
      <c r="A3" s="1">
        <v>42025</v>
      </c>
      <c r="B3" t="s">
        <v>9</v>
      </c>
      <c r="C3" t="s">
        <v>10</v>
      </c>
      <c r="D3" s="2">
        <v>21</v>
      </c>
      <c r="E3" t="str">
        <f t="shared" ref="E3:E66" si="0">IF(MID(C3,1,2)="PL","TAK","NIE")</f>
        <v>TAK</v>
      </c>
      <c r="N3" t="s">
        <v>9</v>
      </c>
      <c r="O3" t="s">
        <v>10</v>
      </c>
      <c r="P3" t="str">
        <f t="shared" ref="P3:P66" si="1">IF(MID(O3,1,2)="PL","TAK","NIE")</f>
        <v>TAK</v>
      </c>
    </row>
    <row r="4" spans="1:18" x14ac:dyDescent="0.25">
      <c r="A4" s="1">
        <v>42025</v>
      </c>
      <c r="B4" t="s">
        <v>11</v>
      </c>
      <c r="C4" t="s">
        <v>12</v>
      </c>
      <c r="D4" s="2">
        <v>6270</v>
      </c>
      <c r="E4" t="str">
        <f t="shared" si="0"/>
        <v>TAK</v>
      </c>
      <c r="N4" t="s">
        <v>11</v>
      </c>
      <c r="O4" t="s">
        <v>12</v>
      </c>
      <c r="P4" t="str">
        <f t="shared" si="1"/>
        <v>TAK</v>
      </c>
    </row>
    <row r="5" spans="1:18" x14ac:dyDescent="0.25">
      <c r="A5" s="1">
        <v>42025</v>
      </c>
      <c r="B5" t="s">
        <v>13</v>
      </c>
      <c r="C5" t="s">
        <v>14</v>
      </c>
      <c r="D5" s="2">
        <v>34090</v>
      </c>
      <c r="E5" t="str">
        <f t="shared" si="0"/>
        <v>TAK</v>
      </c>
      <c r="N5" t="s">
        <v>13</v>
      </c>
      <c r="O5" t="s">
        <v>14</v>
      </c>
      <c r="P5" t="str">
        <f t="shared" si="1"/>
        <v>TAK</v>
      </c>
    </row>
    <row r="6" spans="1:18" x14ac:dyDescent="0.25">
      <c r="A6" s="1">
        <v>42025</v>
      </c>
      <c r="B6" t="s">
        <v>15</v>
      </c>
      <c r="C6" t="s">
        <v>16</v>
      </c>
      <c r="D6" s="2">
        <v>0</v>
      </c>
      <c r="E6" t="str">
        <f t="shared" si="0"/>
        <v>TAK</v>
      </c>
      <c r="N6" t="s">
        <v>15</v>
      </c>
      <c r="O6" t="s">
        <v>16</v>
      </c>
      <c r="P6" t="str">
        <f t="shared" si="1"/>
        <v>TAK</v>
      </c>
    </row>
    <row r="7" spans="1:18" x14ac:dyDescent="0.25">
      <c r="A7" s="1">
        <v>42025</v>
      </c>
      <c r="B7" t="s">
        <v>17</v>
      </c>
      <c r="C7" t="s">
        <v>18</v>
      </c>
      <c r="D7" s="2">
        <v>29050</v>
      </c>
      <c r="E7" t="str">
        <f t="shared" si="0"/>
        <v>TAK</v>
      </c>
      <c r="N7" t="s">
        <v>17</v>
      </c>
      <c r="O7" t="s">
        <v>18</v>
      </c>
      <c r="P7" t="str">
        <f t="shared" si="1"/>
        <v>TAK</v>
      </c>
    </row>
    <row r="8" spans="1:18" x14ac:dyDescent="0.25">
      <c r="A8" s="1">
        <v>42025</v>
      </c>
      <c r="B8" t="s">
        <v>19</v>
      </c>
      <c r="C8" t="s">
        <v>20</v>
      </c>
      <c r="D8" s="2">
        <v>19710</v>
      </c>
      <c r="E8" t="str">
        <f t="shared" si="0"/>
        <v>TAK</v>
      </c>
      <c r="N8" t="s">
        <v>19</v>
      </c>
      <c r="O8" t="s">
        <v>20</v>
      </c>
      <c r="P8" t="str">
        <f t="shared" si="1"/>
        <v>TAK</v>
      </c>
    </row>
    <row r="9" spans="1:18" x14ac:dyDescent="0.25">
      <c r="A9" s="1">
        <v>42025</v>
      </c>
      <c r="B9" t="s">
        <v>21</v>
      </c>
      <c r="C9" t="s">
        <v>22</v>
      </c>
      <c r="D9" s="2">
        <v>5340</v>
      </c>
      <c r="E9" t="str">
        <f t="shared" si="0"/>
        <v>NIE</v>
      </c>
      <c r="N9" t="s">
        <v>21</v>
      </c>
      <c r="O9" t="s">
        <v>22</v>
      </c>
      <c r="P9" t="str">
        <f t="shared" si="1"/>
        <v>NIE</v>
      </c>
    </row>
    <row r="10" spans="1:18" x14ac:dyDescent="0.25">
      <c r="A10" s="1">
        <v>42025</v>
      </c>
      <c r="B10" t="s">
        <v>23</v>
      </c>
      <c r="C10" t="s">
        <v>24</v>
      </c>
      <c r="D10" s="2">
        <v>204890</v>
      </c>
      <c r="E10" t="str">
        <f t="shared" si="0"/>
        <v>TAK</v>
      </c>
      <c r="N10" t="s">
        <v>23</v>
      </c>
      <c r="O10" t="s">
        <v>24</v>
      </c>
      <c r="P10" t="str">
        <f t="shared" si="1"/>
        <v>TAK</v>
      </c>
    </row>
    <row r="11" spans="1:18" x14ac:dyDescent="0.25">
      <c r="A11" s="1">
        <v>42025</v>
      </c>
      <c r="B11" t="s">
        <v>25</v>
      </c>
      <c r="C11" t="s">
        <v>26</v>
      </c>
      <c r="D11" s="2">
        <v>0</v>
      </c>
      <c r="E11" t="str">
        <f t="shared" si="0"/>
        <v>TAK</v>
      </c>
      <c r="N11" t="s">
        <v>25</v>
      </c>
      <c r="O11" t="s">
        <v>26</v>
      </c>
      <c r="P11" t="str">
        <f t="shared" si="1"/>
        <v>TAK</v>
      </c>
    </row>
    <row r="12" spans="1:18" x14ac:dyDescent="0.25">
      <c r="A12" s="1">
        <v>42025</v>
      </c>
      <c r="B12" t="s">
        <v>27</v>
      </c>
      <c r="C12" t="s">
        <v>28</v>
      </c>
      <c r="D12" s="2">
        <v>200</v>
      </c>
      <c r="E12" t="str">
        <f t="shared" si="0"/>
        <v>TAK</v>
      </c>
      <c r="N12" t="s">
        <v>27</v>
      </c>
      <c r="O12" t="s">
        <v>28</v>
      </c>
      <c r="P12" t="str">
        <f t="shared" si="1"/>
        <v>TAK</v>
      </c>
    </row>
    <row r="13" spans="1:18" x14ac:dyDescent="0.25">
      <c r="A13" s="1">
        <v>42025</v>
      </c>
      <c r="B13" t="s">
        <v>29</v>
      </c>
      <c r="C13" t="s">
        <v>30</v>
      </c>
      <c r="D13" s="2">
        <v>13810</v>
      </c>
      <c r="E13" t="str">
        <f t="shared" si="0"/>
        <v>NIE</v>
      </c>
      <c r="N13" t="s">
        <v>29</v>
      </c>
      <c r="O13" t="s">
        <v>30</v>
      </c>
      <c r="P13" t="str">
        <f t="shared" si="1"/>
        <v>NIE</v>
      </c>
    </row>
    <row r="14" spans="1:18" x14ac:dyDescent="0.25">
      <c r="A14" s="1">
        <v>42025</v>
      </c>
      <c r="B14" t="s">
        <v>31</v>
      </c>
      <c r="C14" t="s">
        <v>32</v>
      </c>
      <c r="D14" s="2">
        <v>0</v>
      </c>
      <c r="E14" t="str">
        <f t="shared" si="0"/>
        <v>NIE</v>
      </c>
      <c r="N14" t="s">
        <v>31</v>
      </c>
      <c r="O14" t="s">
        <v>32</v>
      </c>
      <c r="P14" t="str">
        <f t="shared" si="1"/>
        <v>NIE</v>
      </c>
    </row>
    <row r="15" spans="1:18" x14ac:dyDescent="0.25">
      <c r="A15" s="1">
        <v>42025</v>
      </c>
      <c r="B15" t="s">
        <v>33</v>
      </c>
      <c r="C15" t="s">
        <v>34</v>
      </c>
      <c r="D15" s="2">
        <v>6091020</v>
      </c>
      <c r="E15" t="str">
        <f t="shared" si="0"/>
        <v>TAK</v>
      </c>
      <c r="N15" t="s">
        <v>33</v>
      </c>
      <c r="O15" t="s">
        <v>34</v>
      </c>
      <c r="P15" t="str">
        <f t="shared" si="1"/>
        <v>TAK</v>
      </c>
    </row>
    <row r="16" spans="1:18" x14ac:dyDescent="0.25">
      <c r="A16" s="1">
        <v>42025</v>
      </c>
      <c r="B16" t="s">
        <v>35</v>
      </c>
      <c r="C16" t="s">
        <v>36</v>
      </c>
      <c r="D16" s="2">
        <v>4999620</v>
      </c>
      <c r="E16" t="str">
        <f t="shared" si="0"/>
        <v>TAK</v>
      </c>
      <c r="N16" t="s">
        <v>35</v>
      </c>
      <c r="O16" t="s">
        <v>36</v>
      </c>
      <c r="P16" t="str">
        <f t="shared" si="1"/>
        <v>TAK</v>
      </c>
    </row>
    <row r="17" spans="1:16" x14ac:dyDescent="0.25">
      <c r="A17" s="1">
        <v>42025</v>
      </c>
      <c r="B17" t="s">
        <v>37</v>
      </c>
      <c r="C17" t="s">
        <v>38</v>
      </c>
      <c r="D17" s="2">
        <v>5810</v>
      </c>
      <c r="E17" t="str">
        <f t="shared" si="0"/>
        <v>TAK</v>
      </c>
      <c r="N17" t="s">
        <v>37</v>
      </c>
      <c r="O17" t="s">
        <v>38</v>
      </c>
      <c r="P17" t="str">
        <f t="shared" si="1"/>
        <v>TAK</v>
      </c>
    </row>
    <row r="18" spans="1:16" x14ac:dyDescent="0.25">
      <c r="A18" s="1">
        <v>42025</v>
      </c>
      <c r="B18" t="s">
        <v>39</v>
      </c>
      <c r="C18" t="s">
        <v>40</v>
      </c>
      <c r="D18" s="2">
        <v>9710</v>
      </c>
      <c r="E18" t="str">
        <f t="shared" si="0"/>
        <v>TAK</v>
      </c>
      <c r="N18" t="s">
        <v>39</v>
      </c>
      <c r="O18" t="s">
        <v>40</v>
      </c>
      <c r="P18" t="str">
        <f t="shared" si="1"/>
        <v>TAK</v>
      </c>
    </row>
    <row r="19" spans="1:16" x14ac:dyDescent="0.25">
      <c r="A19" s="1">
        <v>42025</v>
      </c>
      <c r="B19" t="s">
        <v>41</v>
      </c>
      <c r="C19" t="s">
        <v>42</v>
      </c>
      <c r="D19" s="2">
        <v>0</v>
      </c>
      <c r="E19" t="str">
        <f t="shared" si="0"/>
        <v>TAK</v>
      </c>
      <c r="N19" t="s">
        <v>41</v>
      </c>
      <c r="O19" t="s">
        <v>42</v>
      </c>
      <c r="P19" t="str">
        <f t="shared" si="1"/>
        <v>TAK</v>
      </c>
    </row>
    <row r="20" spans="1:16" x14ac:dyDescent="0.25">
      <c r="A20" s="1">
        <v>42025</v>
      </c>
      <c r="B20" t="s">
        <v>43</v>
      </c>
      <c r="C20" t="s">
        <v>44</v>
      </c>
      <c r="D20" s="2">
        <v>2099590</v>
      </c>
      <c r="E20" t="str">
        <f t="shared" si="0"/>
        <v>TAK</v>
      </c>
      <c r="N20" t="s">
        <v>43</v>
      </c>
      <c r="O20" t="s">
        <v>44</v>
      </c>
      <c r="P20" t="str">
        <f t="shared" si="1"/>
        <v>TAK</v>
      </c>
    </row>
    <row r="21" spans="1:16" x14ac:dyDescent="0.25">
      <c r="A21" s="1">
        <v>42025</v>
      </c>
      <c r="B21" t="s">
        <v>45</v>
      </c>
      <c r="C21" t="s">
        <v>46</v>
      </c>
      <c r="D21" s="2">
        <v>132870</v>
      </c>
      <c r="E21" t="str">
        <f t="shared" si="0"/>
        <v>TAK</v>
      </c>
      <c r="N21" t="s">
        <v>45</v>
      </c>
      <c r="O21" t="s">
        <v>46</v>
      </c>
      <c r="P21" t="str">
        <f t="shared" si="1"/>
        <v>TAK</v>
      </c>
    </row>
    <row r="22" spans="1:16" x14ac:dyDescent="0.25">
      <c r="A22" s="1">
        <v>42025</v>
      </c>
      <c r="B22" t="s">
        <v>47</v>
      </c>
      <c r="C22" t="s">
        <v>48</v>
      </c>
      <c r="D22" s="2">
        <v>6980</v>
      </c>
      <c r="E22" t="str">
        <f t="shared" si="0"/>
        <v>TAK</v>
      </c>
      <c r="N22" t="s">
        <v>47</v>
      </c>
      <c r="O22" t="s">
        <v>48</v>
      </c>
      <c r="P22" t="str">
        <f t="shared" si="1"/>
        <v>TAK</v>
      </c>
    </row>
    <row r="23" spans="1:16" x14ac:dyDescent="0.25">
      <c r="A23" s="1">
        <v>42025</v>
      </c>
      <c r="B23" t="s">
        <v>49</v>
      </c>
      <c r="C23" t="s">
        <v>50</v>
      </c>
      <c r="D23" s="2">
        <v>1299690</v>
      </c>
      <c r="E23" t="str">
        <f t="shared" si="0"/>
        <v>TAK</v>
      </c>
      <c r="N23" t="s">
        <v>49</v>
      </c>
      <c r="O23" t="s">
        <v>50</v>
      </c>
      <c r="P23" t="str">
        <f t="shared" si="1"/>
        <v>TAK</v>
      </c>
    </row>
    <row r="24" spans="1:16" x14ac:dyDescent="0.25">
      <c r="A24" s="1">
        <v>42025</v>
      </c>
      <c r="B24" t="s">
        <v>51</v>
      </c>
      <c r="C24" t="s">
        <v>52</v>
      </c>
      <c r="D24" s="2">
        <v>0</v>
      </c>
      <c r="E24" t="str">
        <f t="shared" si="0"/>
        <v>TAK</v>
      </c>
      <c r="N24" t="s">
        <v>51</v>
      </c>
      <c r="O24" t="s">
        <v>52</v>
      </c>
      <c r="P24" t="str">
        <f t="shared" si="1"/>
        <v>TAK</v>
      </c>
    </row>
    <row r="25" spans="1:16" x14ac:dyDescent="0.25">
      <c r="A25" s="1">
        <v>42025</v>
      </c>
      <c r="B25" t="s">
        <v>53</v>
      </c>
      <c r="C25" t="s">
        <v>54</v>
      </c>
      <c r="D25" s="2">
        <v>34380</v>
      </c>
      <c r="E25" t="str">
        <f t="shared" si="0"/>
        <v>NIE</v>
      </c>
      <c r="N25" t="s">
        <v>53</v>
      </c>
      <c r="O25" t="s">
        <v>54</v>
      </c>
      <c r="P25" t="str">
        <f t="shared" si="1"/>
        <v>NIE</v>
      </c>
    </row>
    <row r="26" spans="1:16" x14ac:dyDescent="0.25">
      <c r="A26" s="1">
        <v>42025</v>
      </c>
      <c r="B26" t="s">
        <v>55</v>
      </c>
      <c r="C26" t="s">
        <v>56</v>
      </c>
      <c r="D26" s="2">
        <v>26910</v>
      </c>
      <c r="E26" t="str">
        <f t="shared" si="0"/>
        <v>TAK</v>
      </c>
      <c r="N26" t="s">
        <v>55</v>
      </c>
      <c r="O26" t="s">
        <v>56</v>
      </c>
      <c r="P26" t="str">
        <f t="shared" si="1"/>
        <v>TAK</v>
      </c>
    </row>
    <row r="27" spans="1:16" x14ac:dyDescent="0.25">
      <c r="A27" s="1">
        <v>42025</v>
      </c>
      <c r="B27" t="s">
        <v>57</v>
      </c>
      <c r="C27" t="s">
        <v>58</v>
      </c>
      <c r="D27" s="2">
        <v>10</v>
      </c>
      <c r="E27" t="str">
        <f t="shared" si="0"/>
        <v>TAK</v>
      </c>
      <c r="N27" t="s">
        <v>57</v>
      </c>
      <c r="O27" t="s">
        <v>58</v>
      </c>
      <c r="P27" t="str">
        <f t="shared" si="1"/>
        <v>TAK</v>
      </c>
    </row>
    <row r="28" spans="1:16" x14ac:dyDescent="0.25">
      <c r="A28" s="1">
        <v>42025</v>
      </c>
      <c r="B28" t="s">
        <v>59</v>
      </c>
      <c r="C28" t="s">
        <v>60</v>
      </c>
      <c r="D28" s="2">
        <v>934490</v>
      </c>
      <c r="E28" t="str">
        <f t="shared" si="0"/>
        <v>TAK</v>
      </c>
      <c r="N28" t="s">
        <v>59</v>
      </c>
      <c r="O28" t="s">
        <v>60</v>
      </c>
      <c r="P28" t="str">
        <f t="shared" si="1"/>
        <v>TAK</v>
      </c>
    </row>
    <row r="29" spans="1:16" x14ac:dyDescent="0.25">
      <c r="A29" s="1">
        <v>42025</v>
      </c>
      <c r="B29" t="s">
        <v>61</v>
      </c>
      <c r="C29" t="s">
        <v>62</v>
      </c>
      <c r="D29" s="2">
        <v>490</v>
      </c>
      <c r="E29" t="str">
        <f t="shared" si="0"/>
        <v>TAK</v>
      </c>
      <c r="N29" t="s">
        <v>61</v>
      </c>
      <c r="O29" t="s">
        <v>62</v>
      </c>
      <c r="P29" t="str">
        <f t="shared" si="1"/>
        <v>TAK</v>
      </c>
    </row>
    <row r="30" spans="1:16" x14ac:dyDescent="0.25">
      <c r="A30" s="1">
        <v>42025</v>
      </c>
      <c r="B30" t="s">
        <v>63</v>
      </c>
      <c r="C30" t="s">
        <v>64</v>
      </c>
      <c r="D30" s="2">
        <v>70</v>
      </c>
      <c r="E30" t="str">
        <f t="shared" si="0"/>
        <v>TAK</v>
      </c>
      <c r="N30" t="s">
        <v>63</v>
      </c>
      <c r="O30" t="s">
        <v>64</v>
      </c>
      <c r="P30" t="str">
        <f t="shared" si="1"/>
        <v>TAK</v>
      </c>
    </row>
    <row r="31" spans="1:16" x14ac:dyDescent="0.25">
      <c r="A31" s="1">
        <v>42025</v>
      </c>
      <c r="B31" t="s">
        <v>65</v>
      </c>
      <c r="C31" t="s">
        <v>66</v>
      </c>
      <c r="D31" s="2">
        <v>1375550</v>
      </c>
      <c r="E31" t="str">
        <f t="shared" si="0"/>
        <v>NIE</v>
      </c>
      <c r="N31" t="s">
        <v>65</v>
      </c>
      <c r="O31" t="s">
        <v>66</v>
      </c>
      <c r="P31" t="str">
        <f t="shared" si="1"/>
        <v>NIE</v>
      </c>
    </row>
    <row r="32" spans="1:16" x14ac:dyDescent="0.25">
      <c r="A32" s="1">
        <v>42025</v>
      </c>
      <c r="B32" t="s">
        <v>67</v>
      </c>
      <c r="C32" t="s">
        <v>68</v>
      </c>
      <c r="D32" s="2">
        <v>13860</v>
      </c>
      <c r="E32" t="str">
        <f t="shared" si="0"/>
        <v>TAK</v>
      </c>
      <c r="N32" t="s">
        <v>67</v>
      </c>
      <c r="O32" t="s">
        <v>68</v>
      </c>
      <c r="P32" t="str">
        <f t="shared" si="1"/>
        <v>TAK</v>
      </c>
    </row>
    <row r="33" spans="1:16" x14ac:dyDescent="0.25">
      <c r="A33" s="1">
        <v>42025</v>
      </c>
      <c r="B33" t="s">
        <v>69</v>
      </c>
      <c r="C33" t="s">
        <v>70</v>
      </c>
      <c r="D33" s="2">
        <v>5207410</v>
      </c>
      <c r="E33" t="str">
        <f t="shared" si="0"/>
        <v>TAK</v>
      </c>
      <c r="N33" t="s">
        <v>69</v>
      </c>
      <c r="O33" t="s">
        <v>70</v>
      </c>
      <c r="P33" t="str">
        <f t="shared" si="1"/>
        <v>TAK</v>
      </c>
    </row>
    <row r="34" spans="1:16" x14ac:dyDescent="0.25">
      <c r="A34" s="1">
        <v>42025</v>
      </c>
      <c r="B34" t="s">
        <v>71</v>
      </c>
      <c r="C34" t="s">
        <v>72</v>
      </c>
      <c r="D34" s="2">
        <v>9960</v>
      </c>
      <c r="E34" t="str">
        <f t="shared" si="0"/>
        <v>TAK</v>
      </c>
      <c r="N34" t="s">
        <v>71</v>
      </c>
      <c r="O34" t="s">
        <v>72</v>
      </c>
      <c r="P34" t="str">
        <f t="shared" si="1"/>
        <v>TAK</v>
      </c>
    </row>
    <row r="35" spans="1:16" x14ac:dyDescent="0.25">
      <c r="A35" s="1">
        <v>42025</v>
      </c>
      <c r="B35" t="s">
        <v>73</v>
      </c>
      <c r="C35" t="s">
        <v>74</v>
      </c>
      <c r="D35" s="2">
        <v>2070</v>
      </c>
      <c r="E35" t="str">
        <f t="shared" si="0"/>
        <v>NIE</v>
      </c>
      <c r="N35" t="s">
        <v>73</v>
      </c>
      <c r="O35" t="s">
        <v>74</v>
      </c>
      <c r="P35" t="str">
        <f t="shared" si="1"/>
        <v>NIE</v>
      </c>
    </row>
    <row r="36" spans="1:16" x14ac:dyDescent="0.25">
      <c r="A36" s="1">
        <v>42025</v>
      </c>
      <c r="B36" t="s">
        <v>75</v>
      </c>
      <c r="C36" t="s">
        <v>76</v>
      </c>
      <c r="D36" s="2">
        <v>569020</v>
      </c>
      <c r="E36" t="str">
        <f t="shared" si="0"/>
        <v>NIE</v>
      </c>
      <c r="N36" t="s">
        <v>75</v>
      </c>
      <c r="O36" t="s">
        <v>76</v>
      </c>
      <c r="P36" t="str">
        <f t="shared" si="1"/>
        <v>NIE</v>
      </c>
    </row>
    <row r="37" spans="1:16" x14ac:dyDescent="0.25">
      <c r="A37" s="1">
        <v>42025</v>
      </c>
      <c r="B37" t="s">
        <v>77</v>
      </c>
      <c r="C37" t="s">
        <v>78</v>
      </c>
      <c r="D37" s="2">
        <v>4100</v>
      </c>
      <c r="E37" t="str">
        <f t="shared" si="0"/>
        <v>TAK</v>
      </c>
      <c r="N37" t="s">
        <v>77</v>
      </c>
      <c r="O37" t="s">
        <v>78</v>
      </c>
      <c r="P37" t="str">
        <f t="shared" si="1"/>
        <v>TAK</v>
      </c>
    </row>
    <row r="38" spans="1:16" x14ac:dyDescent="0.25">
      <c r="A38" s="1">
        <v>42025</v>
      </c>
      <c r="B38" t="s">
        <v>79</v>
      </c>
      <c r="C38" t="s">
        <v>80</v>
      </c>
      <c r="D38" s="2">
        <v>10560</v>
      </c>
      <c r="E38" t="str">
        <f t="shared" si="0"/>
        <v>TAK</v>
      </c>
      <c r="N38" t="s">
        <v>79</v>
      </c>
      <c r="O38" t="s">
        <v>80</v>
      </c>
      <c r="P38" t="str">
        <f t="shared" si="1"/>
        <v>TAK</v>
      </c>
    </row>
    <row r="39" spans="1:16" x14ac:dyDescent="0.25">
      <c r="A39" s="1">
        <v>42025</v>
      </c>
      <c r="B39" t="s">
        <v>81</v>
      </c>
      <c r="C39" t="s">
        <v>82</v>
      </c>
      <c r="D39" s="2">
        <v>18970</v>
      </c>
      <c r="E39" t="str">
        <f t="shared" si="0"/>
        <v>TAK</v>
      </c>
      <c r="N39" t="s">
        <v>81</v>
      </c>
      <c r="O39" t="s">
        <v>82</v>
      </c>
      <c r="P39" t="str">
        <f t="shared" si="1"/>
        <v>TAK</v>
      </c>
    </row>
    <row r="40" spans="1:16" x14ac:dyDescent="0.25">
      <c r="A40" s="1">
        <v>42025</v>
      </c>
      <c r="B40" t="s">
        <v>83</v>
      </c>
      <c r="C40" t="s">
        <v>84</v>
      </c>
      <c r="D40" s="2">
        <v>10</v>
      </c>
      <c r="E40" t="str">
        <f t="shared" si="0"/>
        <v>NIE</v>
      </c>
      <c r="N40" t="s">
        <v>83</v>
      </c>
      <c r="O40" t="s">
        <v>84</v>
      </c>
      <c r="P40" t="str">
        <f t="shared" si="1"/>
        <v>NIE</v>
      </c>
    </row>
    <row r="41" spans="1:16" x14ac:dyDescent="0.25">
      <c r="A41" s="1">
        <v>42025</v>
      </c>
      <c r="B41" t="s">
        <v>85</v>
      </c>
      <c r="C41" t="s">
        <v>86</v>
      </c>
      <c r="D41" s="2">
        <v>9950</v>
      </c>
      <c r="E41" t="str">
        <f t="shared" si="0"/>
        <v>TAK</v>
      </c>
      <c r="N41" t="s">
        <v>85</v>
      </c>
      <c r="O41" t="s">
        <v>86</v>
      </c>
      <c r="P41" t="str">
        <f t="shared" si="1"/>
        <v>TAK</v>
      </c>
    </row>
    <row r="42" spans="1:16" x14ac:dyDescent="0.25">
      <c r="A42" s="1">
        <v>42025</v>
      </c>
      <c r="B42" t="s">
        <v>87</v>
      </c>
      <c r="C42" t="s">
        <v>88</v>
      </c>
      <c r="D42" s="2">
        <v>8880</v>
      </c>
      <c r="E42" t="str">
        <f t="shared" si="0"/>
        <v>TAK</v>
      </c>
      <c r="N42" t="s">
        <v>87</v>
      </c>
      <c r="O42" t="s">
        <v>88</v>
      </c>
      <c r="P42" t="str">
        <f t="shared" si="1"/>
        <v>TAK</v>
      </c>
    </row>
    <row r="43" spans="1:16" x14ac:dyDescent="0.25">
      <c r="A43" s="1">
        <v>42025</v>
      </c>
      <c r="B43" t="s">
        <v>89</v>
      </c>
      <c r="C43" t="s">
        <v>90</v>
      </c>
      <c r="D43" s="2">
        <v>70</v>
      </c>
      <c r="E43" t="str">
        <f t="shared" si="0"/>
        <v>TAK</v>
      </c>
      <c r="N43" t="s">
        <v>89</v>
      </c>
      <c r="O43" t="s">
        <v>90</v>
      </c>
      <c r="P43" t="str">
        <f t="shared" si="1"/>
        <v>TAK</v>
      </c>
    </row>
    <row r="44" spans="1:16" x14ac:dyDescent="0.25">
      <c r="A44" s="1">
        <v>42025</v>
      </c>
      <c r="B44" t="s">
        <v>91</v>
      </c>
      <c r="C44" t="s">
        <v>92</v>
      </c>
      <c r="D44" s="2">
        <v>590</v>
      </c>
      <c r="E44" t="str">
        <f t="shared" si="0"/>
        <v>NIE</v>
      </c>
      <c r="N44" t="s">
        <v>91</v>
      </c>
      <c r="O44" t="s">
        <v>92</v>
      </c>
      <c r="P44" t="str">
        <f t="shared" si="1"/>
        <v>NIE</v>
      </c>
    </row>
    <row r="45" spans="1:16" x14ac:dyDescent="0.25">
      <c r="A45" s="1">
        <v>42025</v>
      </c>
      <c r="B45" t="s">
        <v>93</v>
      </c>
      <c r="C45" t="s">
        <v>94</v>
      </c>
      <c r="D45" s="2">
        <v>0</v>
      </c>
      <c r="E45" t="str">
        <f t="shared" si="0"/>
        <v>NIE</v>
      </c>
      <c r="N45" t="s">
        <v>93</v>
      </c>
      <c r="O45" t="s">
        <v>94</v>
      </c>
      <c r="P45" t="str">
        <f t="shared" si="1"/>
        <v>NIE</v>
      </c>
    </row>
    <row r="46" spans="1:16" x14ac:dyDescent="0.25">
      <c r="A46" s="1">
        <v>42025</v>
      </c>
      <c r="B46" t="s">
        <v>95</v>
      </c>
      <c r="C46" t="s">
        <v>96</v>
      </c>
      <c r="D46" s="2">
        <v>0</v>
      </c>
      <c r="E46" t="str">
        <f t="shared" si="0"/>
        <v>TAK</v>
      </c>
      <c r="N46" t="s">
        <v>95</v>
      </c>
      <c r="O46" t="s">
        <v>96</v>
      </c>
      <c r="P46" t="str">
        <f t="shared" si="1"/>
        <v>TAK</v>
      </c>
    </row>
    <row r="47" spans="1:16" x14ac:dyDescent="0.25">
      <c r="A47" s="1">
        <v>42025</v>
      </c>
      <c r="B47" t="s">
        <v>97</v>
      </c>
      <c r="C47" t="s">
        <v>98</v>
      </c>
      <c r="D47" s="2">
        <v>8780</v>
      </c>
      <c r="E47" t="str">
        <f t="shared" si="0"/>
        <v>TAK</v>
      </c>
      <c r="N47" t="s">
        <v>97</v>
      </c>
      <c r="O47" t="s">
        <v>98</v>
      </c>
      <c r="P47" t="str">
        <f t="shared" si="1"/>
        <v>TAK</v>
      </c>
    </row>
    <row r="48" spans="1:16" x14ac:dyDescent="0.25">
      <c r="A48" s="1">
        <v>42025</v>
      </c>
      <c r="B48" t="s">
        <v>99</v>
      </c>
      <c r="C48" t="s">
        <v>100</v>
      </c>
      <c r="D48" s="2">
        <v>0</v>
      </c>
      <c r="E48" t="str">
        <f t="shared" si="0"/>
        <v>TAK</v>
      </c>
      <c r="N48" t="s">
        <v>99</v>
      </c>
      <c r="O48" t="s">
        <v>100</v>
      </c>
      <c r="P48" t="str">
        <f t="shared" si="1"/>
        <v>TAK</v>
      </c>
    </row>
    <row r="49" spans="1:16" x14ac:dyDescent="0.25">
      <c r="A49" s="1">
        <v>42025</v>
      </c>
      <c r="B49" t="s">
        <v>101</v>
      </c>
      <c r="C49" t="s">
        <v>102</v>
      </c>
      <c r="D49" s="2">
        <v>10</v>
      </c>
      <c r="E49" t="str">
        <f t="shared" si="0"/>
        <v>TAK</v>
      </c>
      <c r="N49" t="s">
        <v>101</v>
      </c>
      <c r="O49" t="s">
        <v>102</v>
      </c>
      <c r="P49" t="str">
        <f t="shared" si="1"/>
        <v>TAK</v>
      </c>
    </row>
    <row r="50" spans="1:16" x14ac:dyDescent="0.25">
      <c r="A50" s="1">
        <v>42025</v>
      </c>
      <c r="B50" t="s">
        <v>103</v>
      </c>
      <c r="C50" t="s">
        <v>104</v>
      </c>
      <c r="D50" s="2">
        <v>1057320</v>
      </c>
      <c r="E50" t="str">
        <f t="shared" si="0"/>
        <v>TAK</v>
      </c>
      <c r="N50" t="s">
        <v>103</v>
      </c>
      <c r="O50" t="s">
        <v>104</v>
      </c>
      <c r="P50" t="str">
        <f t="shared" si="1"/>
        <v>TAK</v>
      </c>
    </row>
    <row r="51" spans="1:16" x14ac:dyDescent="0.25">
      <c r="A51" s="1">
        <v>42025</v>
      </c>
      <c r="B51" t="s">
        <v>105</v>
      </c>
      <c r="C51" t="s">
        <v>106</v>
      </c>
      <c r="D51" s="2">
        <v>17180</v>
      </c>
      <c r="E51" t="str">
        <f t="shared" si="0"/>
        <v>TAK</v>
      </c>
      <c r="N51" t="s">
        <v>105</v>
      </c>
      <c r="O51" t="s">
        <v>106</v>
      </c>
      <c r="P51" t="str">
        <f t="shared" si="1"/>
        <v>TAK</v>
      </c>
    </row>
    <row r="52" spans="1:16" x14ac:dyDescent="0.25">
      <c r="A52" s="1">
        <v>42025</v>
      </c>
      <c r="B52" t="s">
        <v>107</v>
      </c>
      <c r="C52" t="s">
        <v>108</v>
      </c>
      <c r="D52" s="2">
        <v>740</v>
      </c>
      <c r="E52" t="str">
        <f t="shared" si="0"/>
        <v>TAK</v>
      </c>
      <c r="N52" t="s">
        <v>107</v>
      </c>
      <c r="O52" t="s">
        <v>108</v>
      </c>
      <c r="P52" t="str">
        <f t="shared" si="1"/>
        <v>TAK</v>
      </c>
    </row>
    <row r="53" spans="1:16" x14ac:dyDescent="0.25">
      <c r="A53" s="1">
        <v>42025</v>
      </c>
      <c r="B53" t="s">
        <v>109</v>
      </c>
      <c r="C53" t="s">
        <v>110</v>
      </c>
      <c r="D53" s="2">
        <v>2845390</v>
      </c>
      <c r="E53" t="str">
        <f t="shared" si="0"/>
        <v>TAK</v>
      </c>
      <c r="N53" t="s">
        <v>109</v>
      </c>
      <c r="O53" t="s">
        <v>110</v>
      </c>
      <c r="P53" t="str">
        <f t="shared" si="1"/>
        <v>TAK</v>
      </c>
    </row>
    <row r="54" spans="1:16" x14ac:dyDescent="0.25">
      <c r="A54" s="1">
        <v>42025</v>
      </c>
      <c r="B54" t="s">
        <v>111</v>
      </c>
      <c r="C54" t="s">
        <v>112</v>
      </c>
      <c r="D54" s="2">
        <v>19440</v>
      </c>
      <c r="E54" t="str">
        <f t="shared" si="0"/>
        <v>TAK</v>
      </c>
      <c r="N54" t="s">
        <v>111</v>
      </c>
      <c r="O54" t="s">
        <v>112</v>
      </c>
      <c r="P54" t="str">
        <f t="shared" si="1"/>
        <v>TAK</v>
      </c>
    </row>
    <row r="55" spans="1:16" x14ac:dyDescent="0.25">
      <c r="A55" s="1">
        <v>42025</v>
      </c>
      <c r="B55" t="s">
        <v>113</v>
      </c>
      <c r="C55" t="s">
        <v>114</v>
      </c>
      <c r="D55" s="2">
        <v>0</v>
      </c>
      <c r="E55" t="str">
        <f t="shared" si="0"/>
        <v>TAK</v>
      </c>
      <c r="N55" t="s">
        <v>113</v>
      </c>
      <c r="O55" t="s">
        <v>114</v>
      </c>
      <c r="P55" t="str">
        <f t="shared" si="1"/>
        <v>TAK</v>
      </c>
    </row>
    <row r="56" spans="1:16" x14ac:dyDescent="0.25">
      <c r="A56" s="1">
        <v>42025</v>
      </c>
      <c r="B56" t="s">
        <v>115</v>
      </c>
      <c r="C56" t="s">
        <v>116</v>
      </c>
      <c r="D56" s="2">
        <v>2110</v>
      </c>
      <c r="E56" t="str">
        <f t="shared" si="0"/>
        <v>TAK</v>
      </c>
      <c r="N56" t="s">
        <v>115</v>
      </c>
      <c r="O56" t="s">
        <v>116</v>
      </c>
      <c r="P56" t="str">
        <f t="shared" si="1"/>
        <v>TAK</v>
      </c>
    </row>
    <row r="57" spans="1:16" x14ac:dyDescent="0.25">
      <c r="A57" s="1">
        <v>42025</v>
      </c>
      <c r="B57" t="s">
        <v>117</v>
      </c>
      <c r="C57" t="s">
        <v>118</v>
      </c>
      <c r="D57" s="2">
        <v>0</v>
      </c>
      <c r="E57" t="str">
        <f t="shared" si="0"/>
        <v>TAK</v>
      </c>
      <c r="N57" t="s">
        <v>117</v>
      </c>
      <c r="O57" t="s">
        <v>118</v>
      </c>
      <c r="P57" t="str">
        <f t="shared" si="1"/>
        <v>TAK</v>
      </c>
    </row>
    <row r="58" spans="1:16" x14ac:dyDescent="0.25">
      <c r="A58" s="1">
        <v>42025</v>
      </c>
      <c r="B58" t="s">
        <v>119</v>
      </c>
      <c r="C58" t="s">
        <v>120</v>
      </c>
      <c r="D58" s="2">
        <v>215930</v>
      </c>
      <c r="E58" t="str">
        <f t="shared" si="0"/>
        <v>TAK</v>
      </c>
      <c r="N58" t="s">
        <v>119</v>
      </c>
      <c r="O58" t="s">
        <v>120</v>
      </c>
      <c r="P58" t="str">
        <f t="shared" si="1"/>
        <v>TAK</v>
      </c>
    </row>
    <row r="59" spans="1:16" x14ac:dyDescent="0.25">
      <c r="A59" s="1">
        <v>42025</v>
      </c>
      <c r="B59" t="s">
        <v>121</v>
      </c>
      <c r="C59" t="s">
        <v>122</v>
      </c>
      <c r="D59" s="2">
        <v>8770</v>
      </c>
      <c r="E59" t="str">
        <f t="shared" si="0"/>
        <v>TAK</v>
      </c>
      <c r="N59" t="s">
        <v>121</v>
      </c>
      <c r="O59" t="s">
        <v>122</v>
      </c>
      <c r="P59" t="str">
        <f t="shared" si="1"/>
        <v>TAK</v>
      </c>
    </row>
    <row r="60" spans="1:16" x14ac:dyDescent="0.25">
      <c r="A60" s="1">
        <v>42025</v>
      </c>
      <c r="B60" t="s">
        <v>123</v>
      </c>
      <c r="C60" t="s">
        <v>124</v>
      </c>
      <c r="D60" s="2">
        <v>18910</v>
      </c>
      <c r="E60" t="str">
        <f t="shared" si="0"/>
        <v>TAK</v>
      </c>
      <c r="N60" t="s">
        <v>123</v>
      </c>
      <c r="O60" t="s">
        <v>124</v>
      </c>
      <c r="P60" t="str">
        <f t="shared" si="1"/>
        <v>TAK</v>
      </c>
    </row>
    <row r="61" spans="1:16" x14ac:dyDescent="0.25">
      <c r="A61" s="1">
        <v>42025</v>
      </c>
      <c r="B61" t="s">
        <v>125</v>
      </c>
      <c r="C61" t="s">
        <v>126</v>
      </c>
      <c r="D61" s="2">
        <v>160</v>
      </c>
      <c r="E61" t="str">
        <f t="shared" si="0"/>
        <v>NIE</v>
      </c>
      <c r="N61" t="s">
        <v>125</v>
      </c>
      <c r="O61" t="s">
        <v>126</v>
      </c>
      <c r="P61" t="str">
        <f t="shared" si="1"/>
        <v>NIE</v>
      </c>
    </row>
    <row r="62" spans="1:16" x14ac:dyDescent="0.25">
      <c r="A62" s="1">
        <v>42025</v>
      </c>
      <c r="B62" t="s">
        <v>127</v>
      </c>
      <c r="C62" t="s">
        <v>128</v>
      </c>
      <c r="D62" s="2">
        <v>59230</v>
      </c>
      <c r="E62" t="str">
        <f t="shared" si="0"/>
        <v>TAK</v>
      </c>
      <c r="N62" t="s">
        <v>127</v>
      </c>
      <c r="O62" t="s">
        <v>128</v>
      </c>
      <c r="P62" t="str">
        <f t="shared" si="1"/>
        <v>TAK</v>
      </c>
    </row>
    <row r="63" spans="1:16" x14ac:dyDescent="0.25">
      <c r="A63" s="1">
        <v>42025</v>
      </c>
      <c r="B63" t="s">
        <v>129</v>
      </c>
      <c r="C63" t="s">
        <v>130</v>
      </c>
      <c r="D63" s="2">
        <v>3312920</v>
      </c>
      <c r="E63" t="str">
        <f t="shared" si="0"/>
        <v>TAK</v>
      </c>
      <c r="N63" t="s">
        <v>129</v>
      </c>
      <c r="O63" t="s">
        <v>130</v>
      </c>
      <c r="P63" t="str">
        <f t="shared" si="1"/>
        <v>TAK</v>
      </c>
    </row>
    <row r="64" spans="1:16" x14ac:dyDescent="0.25">
      <c r="A64" s="1">
        <v>42025</v>
      </c>
      <c r="B64" t="s">
        <v>131</v>
      </c>
      <c r="C64" t="s">
        <v>132</v>
      </c>
      <c r="D64" s="2">
        <v>1465440</v>
      </c>
      <c r="E64" t="str">
        <f t="shared" si="0"/>
        <v>TAK</v>
      </c>
      <c r="N64" t="s">
        <v>131</v>
      </c>
      <c r="O64" t="s">
        <v>132</v>
      </c>
      <c r="P64" t="str">
        <f t="shared" si="1"/>
        <v>TAK</v>
      </c>
    </row>
    <row r="65" spans="1:16" x14ac:dyDescent="0.25">
      <c r="A65" s="1">
        <v>42025</v>
      </c>
      <c r="B65" t="s">
        <v>133</v>
      </c>
      <c r="C65" t="s">
        <v>134</v>
      </c>
      <c r="D65" s="2">
        <v>190220</v>
      </c>
      <c r="E65" t="str">
        <f t="shared" si="0"/>
        <v>TAK</v>
      </c>
      <c r="N65" t="s">
        <v>133</v>
      </c>
      <c r="O65" t="s">
        <v>134</v>
      </c>
      <c r="P65" t="str">
        <f t="shared" si="1"/>
        <v>TAK</v>
      </c>
    </row>
    <row r="66" spans="1:16" x14ac:dyDescent="0.25">
      <c r="A66" s="1">
        <v>42025</v>
      </c>
      <c r="B66" t="s">
        <v>135</v>
      </c>
      <c r="C66" t="s">
        <v>136</v>
      </c>
      <c r="D66" s="2">
        <v>0</v>
      </c>
      <c r="E66" t="str">
        <f t="shared" si="0"/>
        <v>TAK</v>
      </c>
      <c r="N66" t="s">
        <v>135</v>
      </c>
      <c r="O66" t="s">
        <v>136</v>
      </c>
      <c r="P66" t="str">
        <f t="shared" si="1"/>
        <v>TAK</v>
      </c>
    </row>
    <row r="67" spans="1:16" x14ac:dyDescent="0.25">
      <c r="A67" s="1">
        <v>42025</v>
      </c>
      <c r="B67" t="s">
        <v>137</v>
      </c>
      <c r="C67" t="s">
        <v>138</v>
      </c>
      <c r="D67" s="2">
        <v>1200</v>
      </c>
      <c r="E67" t="str">
        <f t="shared" ref="E67:E130" si="2">IF(MID(C67,1,2)="PL","TAK","NIE")</f>
        <v>TAK</v>
      </c>
      <c r="N67" t="s">
        <v>137</v>
      </c>
      <c r="O67" t="s">
        <v>138</v>
      </c>
      <c r="P67" t="str">
        <f t="shared" ref="P67:P130" si="3">IF(MID(O67,1,2)="PL","TAK","NIE")</f>
        <v>TAK</v>
      </c>
    </row>
    <row r="68" spans="1:16" x14ac:dyDescent="0.25">
      <c r="A68" s="1">
        <v>42025</v>
      </c>
      <c r="B68" t="s">
        <v>139</v>
      </c>
      <c r="C68" t="s">
        <v>140</v>
      </c>
      <c r="D68" s="2">
        <v>2700</v>
      </c>
      <c r="E68" t="str">
        <f t="shared" si="2"/>
        <v>TAK</v>
      </c>
      <c r="N68" t="s">
        <v>139</v>
      </c>
      <c r="O68" t="s">
        <v>140</v>
      </c>
      <c r="P68" t="str">
        <f t="shared" si="3"/>
        <v>TAK</v>
      </c>
    </row>
    <row r="69" spans="1:16" x14ac:dyDescent="0.25">
      <c r="A69" s="1">
        <v>42025</v>
      </c>
      <c r="B69" t="s">
        <v>141</v>
      </c>
      <c r="C69" t="s">
        <v>142</v>
      </c>
      <c r="D69" s="2">
        <v>438180</v>
      </c>
      <c r="E69" t="str">
        <f t="shared" si="2"/>
        <v>TAK</v>
      </c>
      <c r="N69" t="s">
        <v>141</v>
      </c>
      <c r="O69" t="s">
        <v>142</v>
      </c>
      <c r="P69" t="str">
        <f t="shared" si="3"/>
        <v>TAK</v>
      </c>
    </row>
    <row r="70" spans="1:16" x14ac:dyDescent="0.25">
      <c r="A70" s="1">
        <v>42025</v>
      </c>
      <c r="B70" t="s">
        <v>143</v>
      </c>
      <c r="C70" t="s">
        <v>144</v>
      </c>
      <c r="D70" s="2">
        <v>2120</v>
      </c>
      <c r="E70" t="str">
        <f t="shared" si="2"/>
        <v>TAK</v>
      </c>
      <c r="N70" t="s">
        <v>143</v>
      </c>
      <c r="O70" t="s">
        <v>144</v>
      </c>
      <c r="P70" t="str">
        <f t="shared" si="3"/>
        <v>TAK</v>
      </c>
    </row>
    <row r="71" spans="1:16" x14ac:dyDescent="0.25">
      <c r="A71" s="1">
        <v>42025</v>
      </c>
      <c r="B71" t="s">
        <v>145</v>
      </c>
      <c r="C71" t="s">
        <v>146</v>
      </c>
      <c r="D71" s="2">
        <v>1983870</v>
      </c>
      <c r="E71" t="str">
        <f t="shared" si="2"/>
        <v>TAK</v>
      </c>
      <c r="N71" t="s">
        <v>145</v>
      </c>
      <c r="O71" t="s">
        <v>146</v>
      </c>
      <c r="P71" t="str">
        <f t="shared" si="3"/>
        <v>TAK</v>
      </c>
    </row>
    <row r="72" spans="1:16" x14ac:dyDescent="0.25">
      <c r="A72" s="1">
        <v>42025</v>
      </c>
      <c r="B72" t="s">
        <v>147</v>
      </c>
      <c r="C72" t="s">
        <v>148</v>
      </c>
      <c r="D72" s="2">
        <v>0</v>
      </c>
      <c r="E72" t="str">
        <f t="shared" si="2"/>
        <v>NIE</v>
      </c>
      <c r="N72" t="s">
        <v>147</v>
      </c>
      <c r="O72" t="s">
        <v>148</v>
      </c>
      <c r="P72" t="str">
        <f t="shared" si="3"/>
        <v>NIE</v>
      </c>
    </row>
    <row r="73" spans="1:16" x14ac:dyDescent="0.25">
      <c r="A73" s="1">
        <v>42025</v>
      </c>
      <c r="B73" t="s">
        <v>149</v>
      </c>
      <c r="C73" t="s">
        <v>150</v>
      </c>
      <c r="D73" s="2">
        <v>808200</v>
      </c>
      <c r="E73" t="str">
        <f t="shared" si="2"/>
        <v>TAK</v>
      </c>
      <c r="N73" t="s">
        <v>149</v>
      </c>
      <c r="O73" t="s">
        <v>150</v>
      </c>
      <c r="P73" t="str">
        <f t="shared" si="3"/>
        <v>TAK</v>
      </c>
    </row>
    <row r="74" spans="1:16" x14ac:dyDescent="0.25">
      <c r="A74" s="1">
        <v>42025</v>
      </c>
      <c r="B74" t="s">
        <v>151</v>
      </c>
      <c r="C74" t="s">
        <v>152</v>
      </c>
      <c r="D74" s="2">
        <v>21810080</v>
      </c>
      <c r="E74" t="str">
        <f t="shared" si="2"/>
        <v>TAK</v>
      </c>
      <c r="N74" t="s">
        <v>151</v>
      </c>
      <c r="O74" t="s">
        <v>152</v>
      </c>
      <c r="P74" t="str">
        <f t="shared" si="3"/>
        <v>TAK</v>
      </c>
    </row>
    <row r="75" spans="1:16" x14ac:dyDescent="0.25">
      <c r="A75" s="1">
        <v>42025</v>
      </c>
      <c r="B75" t="s">
        <v>153</v>
      </c>
      <c r="C75" t="s">
        <v>154</v>
      </c>
      <c r="D75" s="2">
        <v>23910</v>
      </c>
      <c r="E75" t="str">
        <f t="shared" si="2"/>
        <v>TAK</v>
      </c>
      <c r="N75" t="s">
        <v>153</v>
      </c>
      <c r="O75" t="s">
        <v>154</v>
      </c>
      <c r="P75" t="str">
        <f t="shared" si="3"/>
        <v>TAK</v>
      </c>
    </row>
    <row r="76" spans="1:16" x14ac:dyDescent="0.25">
      <c r="A76" s="1">
        <v>42025</v>
      </c>
      <c r="B76" t="s">
        <v>155</v>
      </c>
      <c r="C76" t="s">
        <v>156</v>
      </c>
      <c r="D76" s="2">
        <v>4700</v>
      </c>
      <c r="E76" t="str">
        <f t="shared" si="2"/>
        <v>TAK</v>
      </c>
      <c r="N76" t="s">
        <v>155</v>
      </c>
      <c r="O76" t="s">
        <v>156</v>
      </c>
      <c r="P76" t="str">
        <f t="shared" si="3"/>
        <v>TAK</v>
      </c>
    </row>
    <row r="77" spans="1:16" x14ac:dyDescent="0.25">
      <c r="A77" s="1">
        <v>42025</v>
      </c>
      <c r="B77" t="s">
        <v>157</v>
      </c>
      <c r="C77" t="s">
        <v>158</v>
      </c>
      <c r="D77" s="2">
        <v>74680</v>
      </c>
      <c r="E77" t="str">
        <f t="shared" si="2"/>
        <v>TAK</v>
      </c>
      <c r="N77" t="s">
        <v>157</v>
      </c>
      <c r="O77" t="s">
        <v>158</v>
      </c>
      <c r="P77" t="str">
        <f t="shared" si="3"/>
        <v>TAK</v>
      </c>
    </row>
    <row r="78" spans="1:16" x14ac:dyDescent="0.25">
      <c r="A78" s="1">
        <v>42025</v>
      </c>
      <c r="B78" t="s">
        <v>159</v>
      </c>
      <c r="C78" t="s">
        <v>160</v>
      </c>
      <c r="D78" s="2">
        <v>440</v>
      </c>
      <c r="E78" t="str">
        <f t="shared" si="2"/>
        <v>TAK</v>
      </c>
      <c r="N78" t="s">
        <v>159</v>
      </c>
      <c r="O78" t="s">
        <v>160</v>
      </c>
      <c r="P78" t="str">
        <f t="shared" si="3"/>
        <v>TAK</v>
      </c>
    </row>
    <row r="79" spans="1:16" x14ac:dyDescent="0.25">
      <c r="A79" s="1">
        <v>42025</v>
      </c>
      <c r="B79" t="s">
        <v>161</v>
      </c>
      <c r="C79" t="s">
        <v>162</v>
      </c>
      <c r="D79" s="2">
        <v>12357490</v>
      </c>
      <c r="E79" t="str">
        <f t="shared" si="2"/>
        <v>TAK</v>
      </c>
      <c r="N79" t="s">
        <v>161</v>
      </c>
      <c r="O79" t="s">
        <v>162</v>
      </c>
      <c r="P79" t="str">
        <f t="shared" si="3"/>
        <v>TAK</v>
      </c>
    </row>
    <row r="80" spans="1:16" x14ac:dyDescent="0.25">
      <c r="A80" s="1">
        <v>42025</v>
      </c>
      <c r="B80" t="s">
        <v>163</v>
      </c>
      <c r="C80" t="s">
        <v>164</v>
      </c>
      <c r="D80" s="2">
        <v>790</v>
      </c>
      <c r="E80" t="str">
        <f t="shared" si="2"/>
        <v>TAK</v>
      </c>
      <c r="N80" t="s">
        <v>163</v>
      </c>
      <c r="O80" t="s">
        <v>164</v>
      </c>
      <c r="P80" t="str">
        <f t="shared" si="3"/>
        <v>TAK</v>
      </c>
    </row>
    <row r="81" spans="1:16" x14ac:dyDescent="0.25">
      <c r="A81" s="1">
        <v>42025</v>
      </c>
      <c r="B81" t="s">
        <v>165</v>
      </c>
      <c r="C81" t="s">
        <v>166</v>
      </c>
      <c r="D81" s="2">
        <v>1246560</v>
      </c>
      <c r="E81" t="str">
        <f t="shared" si="2"/>
        <v>TAK</v>
      </c>
      <c r="N81" t="s">
        <v>165</v>
      </c>
      <c r="O81" t="s">
        <v>166</v>
      </c>
      <c r="P81" t="str">
        <f t="shared" si="3"/>
        <v>TAK</v>
      </c>
    </row>
    <row r="82" spans="1:16" x14ac:dyDescent="0.25">
      <c r="A82" s="1">
        <v>42025</v>
      </c>
      <c r="B82" t="s">
        <v>167</v>
      </c>
      <c r="C82" t="s">
        <v>168</v>
      </c>
      <c r="D82" s="2">
        <v>121350</v>
      </c>
      <c r="E82" t="str">
        <f t="shared" si="2"/>
        <v>TAK</v>
      </c>
      <c r="N82" t="s">
        <v>167</v>
      </c>
      <c r="O82" t="s">
        <v>168</v>
      </c>
      <c r="P82" t="str">
        <f t="shared" si="3"/>
        <v>TAK</v>
      </c>
    </row>
    <row r="83" spans="1:16" x14ac:dyDescent="0.25">
      <c r="A83" s="1">
        <v>42025</v>
      </c>
      <c r="B83" t="s">
        <v>169</v>
      </c>
      <c r="C83" t="s">
        <v>170</v>
      </c>
      <c r="D83" s="2">
        <v>0</v>
      </c>
      <c r="E83" t="str">
        <f t="shared" si="2"/>
        <v>TAK</v>
      </c>
      <c r="N83" t="s">
        <v>169</v>
      </c>
      <c r="O83" t="s">
        <v>170</v>
      </c>
      <c r="P83" t="str">
        <f t="shared" si="3"/>
        <v>TAK</v>
      </c>
    </row>
    <row r="84" spans="1:16" x14ac:dyDescent="0.25">
      <c r="A84" s="1">
        <v>42025</v>
      </c>
      <c r="B84" t="s">
        <v>171</v>
      </c>
      <c r="C84" t="s">
        <v>172</v>
      </c>
      <c r="D84" s="2">
        <v>3759570</v>
      </c>
      <c r="E84" t="str">
        <f t="shared" si="2"/>
        <v>NIE</v>
      </c>
      <c r="N84" t="s">
        <v>171</v>
      </c>
      <c r="O84" t="s">
        <v>172</v>
      </c>
      <c r="P84" t="str">
        <f t="shared" si="3"/>
        <v>NIE</v>
      </c>
    </row>
    <row r="85" spans="1:16" x14ac:dyDescent="0.25">
      <c r="A85" s="1">
        <v>42025</v>
      </c>
      <c r="B85" t="s">
        <v>173</v>
      </c>
      <c r="C85" t="s">
        <v>174</v>
      </c>
      <c r="D85" s="2">
        <v>6150</v>
      </c>
      <c r="E85" t="str">
        <f t="shared" si="2"/>
        <v>TAK</v>
      </c>
      <c r="N85" t="s">
        <v>173</v>
      </c>
      <c r="O85" t="s">
        <v>174</v>
      </c>
      <c r="P85" t="str">
        <f t="shared" si="3"/>
        <v>TAK</v>
      </c>
    </row>
    <row r="86" spans="1:16" x14ac:dyDescent="0.25">
      <c r="A86" s="1">
        <v>42025</v>
      </c>
      <c r="B86" t="s">
        <v>175</v>
      </c>
      <c r="C86" t="s">
        <v>176</v>
      </c>
      <c r="D86" s="2">
        <v>2077850</v>
      </c>
      <c r="E86" t="str">
        <f t="shared" si="2"/>
        <v>TAK</v>
      </c>
      <c r="N86" t="s">
        <v>175</v>
      </c>
      <c r="O86" t="s">
        <v>176</v>
      </c>
      <c r="P86" t="str">
        <f t="shared" si="3"/>
        <v>TAK</v>
      </c>
    </row>
    <row r="87" spans="1:16" x14ac:dyDescent="0.25">
      <c r="A87" s="1">
        <v>42025</v>
      </c>
      <c r="B87" t="s">
        <v>177</v>
      </c>
      <c r="C87" t="s">
        <v>178</v>
      </c>
      <c r="D87" s="2">
        <v>119410</v>
      </c>
      <c r="E87" t="str">
        <f t="shared" si="2"/>
        <v>TAK</v>
      </c>
      <c r="N87" t="s">
        <v>177</v>
      </c>
      <c r="O87" t="s">
        <v>178</v>
      </c>
      <c r="P87" t="str">
        <f t="shared" si="3"/>
        <v>TAK</v>
      </c>
    </row>
    <row r="88" spans="1:16" x14ac:dyDescent="0.25">
      <c r="A88" s="1">
        <v>42025</v>
      </c>
      <c r="B88" t="s">
        <v>179</v>
      </c>
      <c r="C88" t="s">
        <v>180</v>
      </c>
      <c r="D88" s="2">
        <v>22130</v>
      </c>
      <c r="E88" t="str">
        <f t="shared" si="2"/>
        <v>TAK</v>
      </c>
      <c r="N88" t="s">
        <v>179</v>
      </c>
      <c r="O88" t="s">
        <v>180</v>
      </c>
      <c r="P88" t="str">
        <f t="shared" si="3"/>
        <v>TAK</v>
      </c>
    </row>
    <row r="89" spans="1:16" x14ac:dyDescent="0.25">
      <c r="A89" s="1">
        <v>42025</v>
      </c>
      <c r="B89" t="s">
        <v>181</v>
      </c>
      <c r="C89" t="s">
        <v>182</v>
      </c>
      <c r="D89" s="2">
        <v>1770</v>
      </c>
      <c r="E89" t="str">
        <f t="shared" si="2"/>
        <v>NIE</v>
      </c>
      <c r="N89" t="s">
        <v>181</v>
      </c>
      <c r="O89" t="s">
        <v>182</v>
      </c>
      <c r="P89" t="str">
        <f t="shared" si="3"/>
        <v>NIE</v>
      </c>
    </row>
    <row r="90" spans="1:16" x14ac:dyDescent="0.25">
      <c r="A90" s="1">
        <v>42025</v>
      </c>
      <c r="B90" t="s">
        <v>183</v>
      </c>
      <c r="C90" t="s">
        <v>184</v>
      </c>
      <c r="D90" s="2">
        <v>3090</v>
      </c>
      <c r="E90" t="str">
        <f t="shared" si="2"/>
        <v>TAK</v>
      </c>
      <c r="N90" t="s">
        <v>183</v>
      </c>
      <c r="O90" t="s">
        <v>184</v>
      </c>
      <c r="P90" t="str">
        <f t="shared" si="3"/>
        <v>TAK</v>
      </c>
    </row>
    <row r="91" spans="1:16" x14ac:dyDescent="0.25">
      <c r="A91" s="1">
        <v>42025</v>
      </c>
      <c r="B91" t="s">
        <v>185</v>
      </c>
      <c r="C91" t="s">
        <v>186</v>
      </c>
      <c r="D91" s="2">
        <v>58220</v>
      </c>
      <c r="E91" t="str">
        <f t="shared" si="2"/>
        <v>TAK</v>
      </c>
      <c r="N91" t="s">
        <v>185</v>
      </c>
      <c r="O91" t="s">
        <v>186</v>
      </c>
      <c r="P91" t="str">
        <f t="shared" si="3"/>
        <v>TAK</v>
      </c>
    </row>
    <row r="92" spans="1:16" x14ac:dyDescent="0.25">
      <c r="A92" s="1">
        <v>42025</v>
      </c>
      <c r="B92" t="s">
        <v>187</v>
      </c>
      <c r="C92" t="s">
        <v>188</v>
      </c>
      <c r="D92" s="2">
        <v>35510</v>
      </c>
      <c r="E92" t="str">
        <f t="shared" si="2"/>
        <v>TAK</v>
      </c>
      <c r="N92" t="s">
        <v>187</v>
      </c>
      <c r="O92" t="s">
        <v>188</v>
      </c>
      <c r="P92" t="str">
        <f t="shared" si="3"/>
        <v>TAK</v>
      </c>
    </row>
    <row r="93" spans="1:16" x14ac:dyDescent="0.25">
      <c r="A93" s="1">
        <v>42025</v>
      </c>
      <c r="B93" t="s">
        <v>189</v>
      </c>
      <c r="C93" t="s">
        <v>190</v>
      </c>
      <c r="D93" s="2">
        <v>39030</v>
      </c>
      <c r="E93" t="str">
        <f t="shared" si="2"/>
        <v>TAK</v>
      </c>
      <c r="N93" t="s">
        <v>189</v>
      </c>
      <c r="O93" t="s">
        <v>190</v>
      </c>
      <c r="P93" t="str">
        <f t="shared" si="3"/>
        <v>TAK</v>
      </c>
    </row>
    <row r="94" spans="1:16" x14ac:dyDescent="0.25">
      <c r="A94" s="1">
        <v>42025</v>
      </c>
      <c r="B94" t="s">
        <v>191</v>
      </c>
      <c r="C94" t="s">
        <v>192</v>
      </c>
      <c r="D94" s="2">
        <v>0</v>
      </c>
      <c r="E94" t="str">
        <f t="shared" si="2"/>
        <v>TAK</v>
      </c>
      <c r="N94" t="s">
        <v>191</v>
      </c>
      <c r="O94" t="s">
        <v>192</v>
      </c>
      <c r="P94" t="str">
        <f t="shared" si="3"/>
        <v>TAK</v>
      </c>
    </row>
    <row r="95" spans="1:16" x14ac:dyDescent="0.25">
      <c r="A95" s="1">
        <v>42025</v>
      </c>
      <c r="B95" t="s">
        <v>193</v>
      </c>
      <c r="C95" t="s">
        <v>194</v>
      </c>
      <c r="D95" s="2">
        <v>336460</v>
      </c>
      <c r="E95" t="str">
        <f t="shared" si="2"/>
        <v>TAK</v>
      </c>
      <c r="N95" t="s">
        <v>193</v>
      </c>
      <c r="O95" t="s">
        <v>194</v>
      </c>
      <c r="P95" t="str">
        <f t="shared" si="3"/>
        <v>TAK</v>
      </c>
    </row>
    <row r="96" spans="1:16" x14ac:dyDescent="0.25">
      <c r="A96" s="1">
        <v>42025</v>
      </c>
      <c r="B96" t="s">
        <v>195</v>
      </c>
      <c r="C96" t="s">
        <v>196</v>
      </c>
      <c r="D96" s="2">
        <v>249040</v>
      </c>
      <c r="E96" t="str">
        <f t="shared" si="2"/>
        <v>TAK</v>
      </c>
      <c r="N96" t="s">
        <v>195</v>
      </c>
      <c r="O96" t="s">
        <v>196</v>
      </c>
      <c r="P96" t="str">
        <f t="shared" si="3"/>
        <v>TAK</v>
      </c>
    </row>
    <row r="97" spans="1:16" x14ac:dyDescent="0.25">
      <c r="A97" s="1">
        <v>42025</v>
      </c>
      <c r="B97" t="s">
        <v>197</v>
      </c>
      <c r="C97" t="s">
        <v>198</v>
      </c>
      <c r="D97" s="2">
        <v>0</v>
      </c>
      <c r="E97" t="str">
        <f t="shared" si="2"/>
        <v>TAK</v>
      </c>
      <c r="N97" t="s">
        <v>197</v>
      </c>
      <c r="O97" t="s">
        <v>198</v>
      </c>
      <c r="P97" t="str">
        <f t="shared" si="3"/>
        <v>TAK</v>
      </c>
    </row>
    <row r="98" spans="1:16" x14ac:dyDescent="0.25">
      <c r="A98" s="1">
        <v>42025</v>
      </c>
      <c r="B98" t="s">
        <v>199</v>
      </c>
      <c r="C98" t="s">
        <v>200</v>
      </c>
      <c r="D98" s="2">
        <v>6877610</v>
      </c>
      <c r="E98" t="str">
        <f t="shared" si="2"/>
        <v>TAK</v>
      </c>
      <c r="N98" t="s">
        <v>199</v>
      </c>
      <c r="O98" t="s">
        <v>200</v>
      </c>
      <c r="P98" t="str">
        <f t="shared" si="3"/>
        <v>TAK</v>
      </c>
    </row>
    <row r="99" spans="1:16" x14ac:dyDescent="0.25">
      <c r="A99" s="1">
        <v>42025</v>
      </c>
      <c r="B99" t="s">
        <v>201</v>
      </c>
      <c r="C99" t="s">
        <v>202</v>
      </c>
      <c r="D99" s="2">
        <v>235860</v>
      </c>
      <c r="E99" t="str">
        <f t="shared" si="2"/>
        <v>TAK</v>
      </c>
      <c r="N99" t="s">
        <v>201</v>
      </c>
      <c r="O99" t="s">
        <v>202</v>
      </c>
      <c r="P99" t="str">
        <f t="shared" si="3"/>
        <v>TAK</v>
      </c>
    </row>
    <row r="100" spans="1:16" x14ac:dyDescent="0.25">
      <c r="A100" s="1">
        <v>42025</v>
      </c>
      <c r="B100" t="s">
        <v>203</v>
      </c>
      <c r="C100" t="s">
        <v>204</v>
      </c>
      <c r="D100" s="2">
        <v>1600</v>
      </c>
      <c r="E100" t="str">
        <f t="shared" si="2"/>
        <v>TAK</v>
      </c>
      <c r="N100" t="s">
        <v>203</v>
      </c>
      <c r="O100" t="s">
        <v>204</v>
      </c>
      <c r="P100" t="str">
        <f t="shared" si="3"/>
        <v>TAK</v>
      </c>
    </row>
    <row r="101" spans="1:16" x14ac:dyDescent="0.25">
      <c r="A101" s="1">
        <v>42025</v>
      </c>
      <c r="B101" t="s">
        <v>205</v>
      </c>
      <c r="C101" t="s">
        <v>206</v>
      </c>
      <c r="D101" s="2">
        <v>21940</v>
      </c>
      <c r="E101" t="str">
        <f t="shared" si="2"/>
        <v>TAK</v>
      </c>
      <c r="N101" t="s">
        <v>205</v>
      </c>
      <c r="O101" t="s">
        <v>206</v>
      </c>
      <c r="P101" t="str">
        <f t="shared" si="3"/>
        <v>TAK</v>
      </c>
    </row>
    <row r="102" spans="1:16" x14ac:dyDescent="0.25">
      <c r="A102" s="1">
        <v>42025</v>
      </c>
      <c r="B102" t="s">
        <v>207</v>
      </c>
      <c r="C102" t="s">
        <v>208</v>
      </c>
      <c r="D102" s="2">
        <v>0</v>
      </c>
      <c r="E102" t="str">
        <f t="shared" si="2"/>
        <v>TAK</v>
      </c>
      <c r="N102" t="s">
        <v>207</v>
      </c>
      <c r="O102" t="s">
        <v>208</v>
      </c>
      <c r="P102" t="str">
        <f t="shared" si="3"/>
        <v>TAK</v>
      </c>
    </row>
    <row r="103" spans="1:16" x14ac:dyDescent="0.25">
      <c r="A103" s="1">
        <v>42025</v>
      </c>
      <c r="B103" t="s">
        <v>209</v>
      </c>
      <c r="C103" t="s">
        <v>210</v>
      </c>
      <c r="D103" s="2">
        <v>31050</v>
      </c>
      <c r="E103" t="str">
        <f t="shared" si="2"/>
        <v>TAK</v>
      </c>
      <c r="N103" t="s">
        <v>209</v>
      </c>
      <c r="O103" t="s">
        <v>210</v>
      </c>
      <c r="P103" t="str">
        <f t="shared" si="3"/>
        <v>TAK</v>
      </c>
    </row>
    <row r="104" spans="1:16" x14ac:dyDescent="0.25">
      <c r="A104" s="1">
        <v>42025</v>
      </c>
      <c r="B104" t="s">
        <v>211</v>
      </c>
      <c r="C104" t="s">
        <v>212</v>
      </c>
      <c r="D104" s="2">
        <v>14920</v>
      </c>
      <c r="E104" t="str">
        <f t="shared" si="2"/>
        <v>TAK</v>
      </c>
      <c r="N104" t="s">
        <v>211</v>
      </c>
      <c r="O104" t="s">
        <v>212</v>
      </c>
      <c r="P104" t="str">
        <f t="shared" si="3"/>
        <v>TAK</v>
      </c>
    </row>
    <row r="105" spans="1:16" x14ac:dyDescent="0.25">
      <c r="A105" s="1">
        <v>42025</v>
      </c>
      <c r="B105" t="s">
        <v>213</v>
      </c>
      <c r="C105" t="s">
        <v>214</v>
      </c>
      <c r="D105" s="2">
        <v>22930</v>
      </c>
      <c r="E105" t="str">
        <f t="shared" si="2"/>
        <v>TAK</v>
      </c>
      <c r="N105" t="s">
        <v>213</v>
      </c>
      <c r="O105" t="s">
        <v>214</v>
      </c>
      <c r="P105" t="str">
        <f t="shared" si="3"/>
        <v>TAK</v>
      </c>
    </row>
    <row r="106" spans="1:16" x14ac:dyDescent="0.25">
      <c r="A106" s="1">
        <v>42025</v>
      </c>
      <c r="B106" t="s">
        <v>215</v>
      </c>
      <c r="C106" t="s">
        <v>216</v>
      </c>
      <c r="D106" s="2">
        <v>2730</v>
      </c>
      <c r="E106" t="str">
        <f t="shared" si="2"/>
        <v>TAK</v>
      </c>
      <c r="N106" t="s">
        <v>215</v>
      </c>
      <c r="O106" t="s">
        <v>216</v>
      </c>
      <c r="P106" t="str">
        <f t="shared" si="3"/>
        <v>TAK</v>
      </c>
    </row>
    <row r="107" spans="1:16" x14ac:dyDescent="0.25">
      <c r="A107" s="1">
        <v>42025</v>
      </c>
      <c r="B107" t="s">
        <v>217</v>
      </c>
      <c r="C107" t="s">
        <v>218</v>
      </c>
      <c r="D107" s="2">
        <v>3830</v>
      </c>
      <c r="E107" t="str">
        <f t="shared" si="2"/>
        <v>TAK</v>
      </c>
      <c r="N107" t="s">
        <v>217</v>
      </c>
      <c r="O107" t="s">
        <v>218</v>
      </c>
      <c r="P107" t="str">
        <f t="shared" si="3"/>
        <v>TAK</v>
      </c>
    </row>
    <row r="108" spans="1:16" x14ac:dyDescent="0.25">
      <c r="A108" s="1">
        <v>42025</v>
      </c>
      <c r="B108" t="s">
        <v>219</v>
      </c>
      <c r="C108" t="s">
        <v>220</v>
      </c>
      <c r="D108" s="2">
        <v>1270</v>
      </c>
      <c r="E108" t="str">
        <f t="shared" si="2"/>
        <v>TAK</v>
      </c>
      <c r="N108" t="s">
        <v>219</v>
      </c>
      <c r="O108" t="s">
        <v>220</v>
      </c>
      <c r="P108" t="str">
        <f t="shared" si="3"/>
        <v>TAK</v>
      </c>
    </row>
    <row r="109" spans="1:16" x14ac:dyDescent="0.25">
      <c r="A109" s="1">
        <v>42025</v>
      </c>
      <c r="B109" t="s">
        <v>221</v>
      </c>
      <c r="C109" t="s">
        <v>222</v>
      </c>
      <c r="D109" s="2">
        <v>9270</v>
      </c>
      <c r="E109" t="str">
        <f t="shared" si="2"/>
        <v>TAK</v>
      </c>
      <c r="N109" t="s">
        <v>221</v>
      </c>
      <c r="O109" t="s">
        <v>222</v>
      </c>
      <c r="P109" t="str">
        <f t="shared" si="3"/>
        <v>TAK</v>
      </c>
    </row>
    <row r="110" spans="1:16" x14ac:dyDescent="0.25">
      <c r="A110" s="1">
        <v>42025</v>
      </c>
      <c r="B110" t="s">
        <v>223</v>
      </c>
      <c r="C110" t="s">
        <v>224</v>
      </c>
      <c r="D110" s="2">
        <v>10600</v>
      </c>
      <c r="E110" t="str">
        <f t="shared" si="2"/>
        <v>TAK</v>
      </c>
      <c r="N110" t="s">
        <v>223</v>
      </c>
      <c r="O110" t="s">
        <v>224</v>
      </c>
      <c r="P110" t="str">
        <f t="shared" si="3"/>
        <v>TAK</v>
      </c>
    </row>
    <row r="111" spans="1:16" x14ac:dyDescent="0.25">
      <c r="A111" s="1">
        <v>42025</v>
      </c>
      <c r="B111" t="s">
        <v>225</v>
      </c>
      <c r="C111" t="s">
        <v>226</v>
      </c>
      <c r="D111" s="2">
        <v>20</v>
      </c>
      <c r="E111" t="str">
        <f t="shared" si="2"/>
        <v>TAK</v>
      </c>
      <c r="N111" t="s">
        <v>225</v>
      </c>
      <c r="O111" t="s">
        <v>226</v>
      </c>
      <c r="P111" t="str">
        <f t="shared" si="3"/>
        <v>TAK</v>
      </c>
    </row>
    <row r="112" spans="1:16" x14ac:dyDescent="0.25">
      <c r="A112" s="1">
        <v>42025</v>
      </c>
      <c r="B112" t="s">
        <v>227</v>
      </c>
      <c r="C112" t="s">
        <v>228</v>
      </c>
      <c r="D112" s="2">
        <v>193120</v>
      </c>
      <c r="E112" t="str">
        <f t="shared" si="2"/>
        <v>TAK</v>
      </c>
      <c r="N112" t="s">
        <v>227</v>
      </c>
      <c r="O112" t="s">
        <v>228</v>
      </c>
      <c r="P112" t="str">
        <f t="shared" si="3"/>
        <v>TAK</v>
      </c>
    </row>
    <row r="113" spans="1:16" x14ac:dyDescent="0.25">
      <c r="A113" s="1">
        <v>42025</v>
      </c>
      <c r="B113" t="s">
        <v>229</v>
      </c>
      <c r="C113" t="s">
        <v>230</v>
      </c>
      <c r="D113" s="2">
        <v>1616080</v>
      </c>
      <c r="E113" t="str">
        <f t="shared" si="2"/>
        <v>TAK</v>
      </c>
      <c r="N113" t="s">
        <v>229</v>
      </c>
      <c r="O113" t="s">
        <v>230</v>
      </c>
      <c r="P113" t="str">
        <f t="shared" si="3"/>
        <v>TAK</v>
      </c>
    </row>
    <row r="114" spans="1:16" x14ac:dyDescent="0.25">
      <c r="A114" s="1">
        <v>42025</v>
      </c>
      <c r="B114" t="s">
        <v>231</v>
      </c>
      <c r="C114" t="s">
        <v>232</v>
      </c>
      <c r="D114" s="2">
        <v>1660</v>
      </c>
      <c r="E114" t="str">
        <f t="shared" si="2"/>
        <v>TAK</v>
      </c>
      <c r="N114" t="s">
        <v>231</v>
      </c>
      <c r="O114" t="s">
        <v>232</v>
      </c>
      <c r="P114" t="str">
        <f t="shared" si="3"/>
        <v>TAK</v>
      </c>
    </row>
    <row r="115" spans="1:16" x14ac:dyDescent="0.25">
      <c r="A115" s="1">
        <v>42025</v>
      </c>
      <c r="B115" t="s">
        <v>233</v>
      </c>
      <c r="C115" t="s">
        <v>234</v>
      </c>
      <c r="D115" s="2">
        <v>6458040</v>
      </c>
      <c r="E115" t="str">
        <f t="shared" si="2"/>
        <v>TAK</v>
      </c>
      <c r="N115" t="s">
        <v>233</v>
      </c>
      <c r="O115" t="s">
        <v>234</v>
      </c>
      <c r="P115" t="str">
        <f t="shared" si="3"/>
        <v>TAK</v>
      </c>
    </row>
    <row r="116" spans="1:16" x14ac:dyDescent="0.25">
      <c r="A116" s="1">
        <v>42025</v>
      </c>
      <c r="B116" t="s">
        <v>235</v>
      </c>
      <c r="C116" t="s">
        <v>236</v>
      </c>
      <c r="D116" s="2">
        <v>340</v>
      </c>
      <c r="E116" t="str">
        <f t="shared" si="2"/>
        <v>TAK</v>
      </c>
      <c r="N116" t="s">
        <v>235</v>
      </c>
      <c r="O116" t="s">
        <v>236</v>
      </c>
      <c r="P116" t="str">
        <f t="shared" si="3"/>
        <v>TAK</v>
      </c>
    </row>
    <row r="117" spans="1:16" x14ac:dyDescent="0.25">
      <c r="A117" s="1">
        <v>42025</v>
      </c>
      <c r="B117" t="s">
        <v>237</v>
      </c>
      <c r="C117" t="s">
        <v>238</v>
      </c>
      <c r="D117" s="2">
        <v>9510</v>
      </c>
      <c r="E117" t="str">
        <f t="shared" si="2"/>
        <v>TAK</v>
      </c>
      <c r="N117" t="s">
        <v>237</v>
      </c>
      <c r="O117" t="s">
        <v>238</v>
      </c>
      <c r="P117" t="str">
        <f t="shared" si="3"/>
        <v>TAK</v>
      </c>
    </row>
    <row r="118" spans="1:16" x14ac:dyDescent="0.25">
      <c r="A118" s="1">
        <v>42025</v>
      </c>
      <c r="B118" t="s">
        <v>239</v>
      </c>
      <c r="C118" t="s">
        <v>240</v>
      </c>
      <c r="D118" s="2">
        <v>4500</v>
      </c>
      <c r="E118" t="str">
        <f t="shared" si="2"/>
        <v>TAK</v>
      </c>
      <c r="N118" t="s">
        <v>239</v>
      </c>
      <c r="O118" t="s">
        <v>240</v>
      </c>
      <c r="P118" t="str">
        <f t="shared" si="3"/>
        <v>TAK</v>
      </c>
    </row>
    <row r="119" spans="1:16" x14ac:dyDescent="0.25">
      <c r="A119" s="1">
        <v>42025</v>
      </c>
      <c r="B119" t="s">
        <v>241</v>
      </c>
      <c r="C119" t="s">
        <v>242</v>
      </c>
      <c r="D119" s="2">
        <v>5390</v>
      </c>
      <c r="E119" t="str">
        <f t="shared" si="2"/>
        <v>TAK</v>
      </c>
      <c r="N119" t="s">
        <v>241</v>
      </c>
      <c r="O119" t="s">
        <v>242</v>
      </c>
      <c r="P119" t="str">
        <f t="shared" si="3"/>
        <v>TAK</v>
      </c>
    </row>
    <row r="120" spans="1:16" x14ac:dyDescent="0.25">
      <c r="A120" s="1">
        <v>42025</v>
      </c>
      <c r="B120" t="s">
        <v>243</v>
      </c>
      <c r="C120" t="s">
        <v>244</v>
      </c>
      <c r="D120" s="2">
        <v>2336380</v>
      </c>
      <c r="E120" t="str">
        <f t="shared" si="2"/>
        <v>TAK</v>
      </c>
      <c r="N120" t="s">
        <v>243</v>
      </c>
      <c r="O120" t="s">
        <v>244</v>
      </c>
      <c r="P120" t="str">
        <f t="shared" si="3"/>
        <v>TAK</v>
      </c>
    </row>
    <row r="121" spans="1:16" x14ac:dyDescent="0.25">
      <c r="A121" s="1">
        <v>42025</v>
      </c>
      <c r="B121" t="s">
        <v>245</v>
      </c>
      <c r="C121" t="s">
        <v>246</v>
      </c>
      <c r="D121" s="2">
        <v>207120</v>
      </c>
      <c r="E121" t="str">
        <f t="shared" si="2"/>
        <v>TAK</v>
      </c>
      <c r="N121" t="s">
        <v>245</v>
      </c>
      <c r="O121" t="s">
        <v>246</v>
      </c>
      <c r="P121" t="str">
        <f t="shared" si="3"/>
        <v>TAK</v>
      </c>
    </row>
    <row r="122" spans="1:16" x14ac:dyDescent="0.25">
      <c r="A122" s="1">
        <v>42025</v>
      </c>
      <c r="B122" t="s">
        <v>247</v>
      </c>
      <c r="C122" t="s">
        <v>248</v>
      </c>
      <c r="D122" s="2">
        <v>2520</v>
      </c>
      <c r="E122" t="str">
        <f t="shared" si="2"/>
        <v>TAK</v>
      </c>
      <c r="N122" t="s">
        <v>247</v>
      </c>
      <c r="O122" t="s">
        <v>248</v>
      </c>
      <c r="P122" t="str">
        <f t="shared" si="3"/>
        <v>TAK</v>
      </c>
    </row>
    <row r="123" spans="1:16" x14ac:dyDescent="0.25">
      <c r="A123" s="1">
        <v>42025</v>
      </c>
      <c r="B123" t="s">
        <v>249</v>
      </c>
      <c r="C123" t="s">
        <v>250</v>
      </c>
      <c r="D123" s="2">
        <v>62940</v>
      </c>
      <c r="E123" t="str">
        <f t="shared" si="2"/>
        <v>TAK</v>
      </c>
      <c r="N123" t="s">
        <v>249</v>
      </c>
      <c r="O123" t="s">
        <v>250</v>
      </c>
      <c r="P123" t="str">
        <f t="shared" si="3"/>
        <v>TAK</v>
      </c>
    </row>
    <row r="124" spans="1:16" x14ac:dyDescent="0.25">
      <c r="A124" s="1">
        <v>42025</v>
      </c>
      <c r="B124" t="s">
        <v>251</v>
      </c>
      <c r="C124" t="s">
        <v>252</v>
      </c>
      <c r="D124" s="2">
        <v>13810</v>
      </c>
      <c r="E124" t="str">
        <f t="shared" si="2"/>
        <v>TAK</v>
      </c>
      <c r="N124" t="s">
        <v>251</v>
      </c>
      <c r="O124" t="s">
        <v>252</v>
      </c>
      <c r="P124" t="str">
        <f t="shared" si="3"/>
        <v>TAK</v>
      </c>
    </row>
    <row r="125" spans="1:16" x14ac:dyDescent="0.25">
      <c r="A125" s="1">
        <v>42025</v>
      </c>
      <c r="B125" t="s">
        <v>253</v>
      </c>
      <c r="C125" t="s">
        <v>254</v>
      </c>
      <c r="D125" s="2">
        <v>179160</v>
      </c>
      <c r="E125" t="str">
        <f t="shared" si="2"/>
        <v>TAK</v>
      </c>
      <c r="N125" t="s">
        <v>253</v>
      </c>
      <c r="O125" t="s">
        <v>254</v>
      </c>
      <c r="P125" t="str">
        <f t="shared" si="3"/>
        <v>TAK</v>
      </c>
    </row>
    <row r="126" spans="1:16" x14ac:dyDescent="0.25">
      <c r="A126" s="1">
        <v>42025</v>
      </c>
      <c r="B126" t="s">
        <v>255</v>
      </c>
      <c r="C126" t="s">
        <v>256</v>
      </c>
      <c r="D126" s="2">
        <v>12840</v>
      </c>
      <c r="E126" t="str">
        <f t="shared" si="2"/>
        <v>TAK</v>
      </c>
      <c r="N126" t="s">
        <v>255</v>
      </c>
      <c r="O126" t="s">
        <v>256</v>
      </c>
      <c r="P126" t="str">
        <f t="shared" si="3"/>
        <v>TAK</v>
      </c>
    </row>
    <row r="127" spans="1:16" x14ac:dyDescent="0.25">
      <c r="A127" s="1">
        <v>42025</v>
      </c>
      <c r="B127" t="s">
        <v>257</v>
      </c>
      <c r="C127" t="s">
        <v>258</v>
      </c>
      <c r="D127" s="2">
        <v>135400</v>
      </c>
      <c r="E127" t="str">
        <f t="shared" si="2"/>
        <v>TAK</v>
      </c>
      <c r="N127" t="s">
        <v>257</v>
      </c>
      <c r="O127" t="s">
        <v>258</v>
      </c>
      <c r="P127" t="str">
        <f t="shared" si="3"/>
        <v>TAK</v>
      </c>
    </row>
    <row r="128" spans="1:16" x14ac:dyDescent="0.25">
      <c r="A128" s="1">
        <v>42025</v>
      </c>
      <c r="B128" t="s">
        <v>259</v>
      </c>
      <c r="C128" t="s">
        <v>260</v>
      </c>
      <c r="D128" s="2">
        <v>1960</v>
      </c>
      <c r="E128" t="str">
        <f t="shared" si="2"/>
        <v>TAK</v>
      </c>
      <c r="N128" t="s">
        <v>259</v>
      </c>
      <c r="O128" t="s">
        <v>260</v>
      </c>
      <c r="P128" t="str">
        <f t="shared" si="3"/>
        <v>TAK</v>
      </c>
    </row>
    <row r="129" spans="1:16" x14ac:dyDescent="0.25">
      <c r="A129" s="1">
        <v>42025</v>
      </c>
      <c r="B129" t="s">
        <v>261</v>
      </c>
      <c r="C129" t="s">
        <v>262</v>
      </c>
      <c r="D129" s="2">
        <v>4802730</v>
      </c>
      <c r="E129" t="str">
        <f t="shared" si="2"/>
        <v>TAK</v>
      </c>
      <c r="N129" t="s">
        <v>261</v>
      </c>
      <c r="O129" t="s">
        <v>262</v>
      </c>
      <c r="P129" t="str">
        <f t="shared" si="3"/>
        <v>TAK</v>
      </c>
    </row>
    <row r="130" spans="1:16" x14ac:dyDescent="0.25">
      <c r="A130" s="1">
        <v>42025</v>
      </c>
      <c r="B130" t="s">
        <v>263</v>
      </c>
      <c r="C130" t="s">
        <v>264</v>
      </c>
      <c r="D130" s="2">
        <v>17000</v>
      </c>
      <c r="E130" t="str">
        <f t="shared" si="2"/>
        <v>TAK</v>
      </c>
      <c r="N130" t="s">
        <v>263</v>
      </c>
      <c r="O130" t="s">
        <v>264</v>
      </c>
      <c r="P130" t="str">
        <f t="shared" si="3"/>
        <v>TAK</v>
      </c>
    </row>
    <row r="131" spans="1:16" x14ac:dyDescent="0.25">
      <c r="A131" s="1">
        <v>42025</v>
      </c>
      <c r="B131" t="s">
        <v>265</v>
      </c>
      <c r="C131" t="s">
        <v>266</v>
      </c>
      <c r="D131" s="2">
        <v>11116730</v>
      </c>
      <c r="E131" t="str">
        <f t="shared" ref="E131:E194" si="4">IF(MID(C131,1,2)="PL","TAK","NIE")</f>
        <v>TAK</v>
      </c>
      <c r="N131" t="s">
        <v>265</v>
      </c>
      <c r="O131" t="s">
        <v>266</v>
      </c>
      <c r="P131" t="str">
        <f t="shared" ref="P131:P194" si="5">IF(MID(O131,1,2)="PL","TAK","NIE")</f>
        <v>TAK</v>
      </c>
    </row>
    <row r="132" spans="1:16" x14ac:dyDescent="0.25">
      <c r="A132" s="1">
        <v>42025</v>
      </c>
      <c r="B132" t="s">
        <v>267</v>
      </c>
      <c r="C132" t="s">
        <v>268</v>
      </c>
      <c r="D132" s="2">
        <v>830</v>
      </c>
      <c r="E132" t="str">
        <f t="shared" si="4"/>
        <v>TAK</v>
      </c>
      <c r="N132" t="s">
        <v>267</v>
      </c>
      <c r="O132" t="s">
        <v>268</v>
      </c>
      <c r="P132" t="str">
        <f t="shared" si="5"/>
        <v>TAK</v>
      </c>
    </row>
    <row r="133" spans="1:16" x14ac:dyDescent="0.25">
      <c r="A133" s="1">
        <v>42025</v>
      </c>
      <c r="B133" t="s">
        <v>269</v>
      </c>
      <c r="C133" t="s">
        <v>270</v>
      </c>
      <c r="D133" s="2">
        <v>36220</v>
      </c>
      <c r="E133" t="str">
        <f t="shared" si="4"/>
        <v>TAK</v>
      </c>
      <c r="N133" t="s">
        <v>269</v>
      </c>
      <c r="O133" t="s">
        <v>270</v>
      </c>
      <c r="P133" t="str">
        <f t="shared" si="5"/>
        <v>TAK</v>
      </c>
    </row>
    <row r="134" spans="1:16" x14ac:dyDescent="0.25">
      <c r="A134" s="1">
        <v>42025</v>
      </c>
      <c r="B134" t="s">
        <v>271</v>
      </c>
      <c r="C134" t="s">
        <v>272</v>
      </c>
      <c r="D134" s="2">
        <v>33370</v>
      </c>
      <c r="E134" t="str">
        <f t="shared" si="4"/>
        <v>TAK</v>
      </c>
      <c r="N134" t="s">
        <v>271</v>
      </c>
      <c r="O134" t="s">
        <v>272</v>
      </c>
      <c r="P134" t="str">
        <f t="shared" si="5"/>
        <v>TAK</v>
      </c>
    </row>
    <row r="135" spans="1:16" x14ac:dyDescent="0.25">
      <c r="A135" s="1">
        <v>42025</v>
      </c>
      <c r="B135" t="s">
        <v>273</v>
      </c>
      <c r="C135" t="s">
        <v>274</v>
      </c>
      <c r="D135" s="2">
        <v>68920</v>
      </c>
      <c r="E135" t="str">
        <f t="shared" si="4"/>
        <v>TAK</v>
      </c>
      <c r="N135" t="s">
        <v>273</v>
      </c>
      <c r="O135" t="s">
        <v>274</v>
      </c>
      <c r="P135" t="str">
        <f t="shared" si="5"/>
        <v>TAK</v>
      </c>
    </row>
    <row r="136" spans="1:16" x14ac:dyDescent="0.25">
      <c r="A136" s="1">
        <v>42025</v>
      </c>
      <c r="B136" t="s">
        <v>275</v>
      </c>
      <c r="C136" t="s">
        <v>276</v>
      </c>
      <c r="D136" s="2">
        <v>1830</v>
      </c>
      <c r="E136" t="str">
        <f t="shared" si="4"/>
        <v>TAK</v>
      </c>
      <c r="N136" t="s">
        <v>275</v>
      </c>
      <c r="O136" t="s">
        <v>276</v>
      </c>
      <c r="P136" t="str">
        <f t="shared" si="5"/>
        <v>TAK</v>
      </c>
    </row>
    <row r="137" spans="1:16" x14ac:dyDescent="0.25">
      <c r="A137" s="1">
        <v>42025</v>
      </c>
      <c r="B137" t="s">
        <v>277</v>
      </c>
      <c r="C137" t="s">
        <v>278</v>
      </c>
      <c r="D137" s="2">
        <v>0</v>
      </c>
      <c r="E137" t="str">
        <f t="shared" si="4"/>
        <v>NIE</v>
      </c>
      <c r="N137" t="s">
        <v>277</v>
      </c>
      <c r="O137" t="s">
        <v>278</v>
      </c>
      <c r="P137" t="str">
        <f t="shared" si="5"/>
        <v>NIE</v>
      </c>
    </row>
    <row r="138" spans="1:16" x14ac:dyDescent="0.25">
      <c r="A138" s="1">
        <v>42025</v>
      </c>
      <c r="B138" t="s">
        <v>279</v>
      </c>
      <c r="C138" t="s">
        <v>280</v>
      </c>
      <c r="D138" s="2">
        <v>46440</v>
      </c>
      <c r="E138" t="str">
        <f t="shared" si="4"/>
        <v>TAK</v>
      </c>
      <c r="N138" t="s">
        <v>279</v>
      </c>
      <c r="O138" t="s">
        <v>280</v>
      </c>
      <c r="P138" t="str">
        <f t="shared" si="5"/>
        <v>TAK</v>
      </c>
    </row>
    <row r="139" spans="1:16" x14ac:dyDescent="0.25">
      <c r="A139" s="1">
        <v>42025</v>
      </c>
      <c r="B139" t="s">
        <v>281</v>
      </c>
      <c r="C139" t="s">
        <v>282</v>
      </c>
      <c r="D139" s="2">
        <v>0</v>
      </c>
      <c r="E139" t="str">
        <f t="shared" si="4"/>
        <v>TAK</v>
      </c>
      <c r="N139" t="s">
        <v>281</v>
      </c>
      <c r="O139" t="s">
        <v>282</v>
      </c>
      <c r="P139" t="str">
        <f t="shared" si="5"/>
        <v>TAK</v>
      </c>
    </row>
    <row r="140" spans="1:16" x14ac:dyDescent="0.25">
      <c r="A140" s="1">
        <v>42025</v>
      </c>
      <c r="B140" t="s">
        <v>283</v>
      </c>
      <c r="C140" t="s">
        <v>284</v>
      </c>
      <c r="D140" s="2">
        <v>8200880</v>
      </c>
      <c r="E140" t="str">
        <f t="shared" si="4"/>
        <v>TAK</v>
      </c>
      <c r="N140" t="s">
        <v>283</v>
      </c>
      <c r="O140" t="s">
        <v>284</v>
      </c>
      <c r="P140" t="str">
        <f t="shared" si="5"/>
        <v>TAK</v>
      </c>
    </row>
    <row r="141" spans="1:16" x14ac:dyDescent="0.25">
      <c r="A141" s="1">
        <v>42025</v>
      </c>
      <c r="B141" t="s">
        <v>285</v>
      </c>
      <c r="C141" t="s">
        <v>286</v>
      </c>
      <c r="D141" s="2">
        <v>0</v>
      </c>
      <c r="E141" t="str">
        <f t="shared" si="4"/>
        <v>NIE</v>
      </c>
      <c r="N141" t="s">
        <v>285</v>
      </c>
      <c r="O141" t="s">
        <v>286</v>
      </c>
      <c r="P141" t="str">
        <f t="shared" si="5"/>
        <v>NIE</v>
      </c>
    </row>
    <row r="142" spans="1:16" x14ac:dyDescent="0.25">
      <c r="A142" s="1">
        <v>42025</v>
      </c>
      <c r="B142" t="s">
        <v>287</v>
      </c>
      <c r="C142" t="s">
        <v>288</v>
      </c>
      <c r="D142" s="2">
        <v>70960</v>
      </c>
      <c r="E142" t="str">
        <f t="shared" si="4"/>
        <v>TAK</v>
      </c>
      <c r="N142" t="s">
        <v>287</v>
      </c>
      <c r="O142" t="s">
        <v>288</v>
      </c>
      <c r="P142" t="str">
        <f t="shared" si="5"/>
        <v>TAK</v>
      </c>
    </row>
    <row r="143" spans="1:16" x14ac:dyDescent="0.25">
      <c r="A143" s="1">
        <v>42025</v>
      </c>
      <c r="B143" t="s">
        <v>289</v>
      </c>
      <c r="C143" t="s">
        <v>290</v>
      </c>
      <c r="D143" s="2">
        <v>0</v>
      </c>
      <c r="E143" t="str">
        <f t="shared" si="4"/>
        <v>NIE</v>
      </c>
      <c r="N143" t="s">
        <v>289</v>
      </c>
      <c r="O143" t="s">
        <v>290</v>
      </c>
      <c r="P143" t="str">
        <f t="shared" si="5"/>
        <v>NIE</v>
      </c>
    </row>
    <row r="144" spans="1:16" x14ac:dyDescent="0.25">
      <c r="A144" s="1">
        <v>42025</v>
      </c>
      <c r="B144" t="s">
        <v>291</v>
      </c>
      <c r="C144" t="s">
        <v>292</v>
      </c>
      <c r="D144" s="2">
        <v>0</v>
      </c>
      <c r="E144" t="str">
        <f t="shared" si="4"/>
        <v>TAK</v>
      </c>
      <c r="N144" t="s">
        <v>291</v>
      </c>
      <c r="O144" t="s">
        <v>292</v>
      </c>
      <c r="P144" t="str">
        <f t="shared" si="5"/>
        <v>TAK</v>
      </c>
    </row>
    <row r="145" spans="1:16" x14ac:dyDescent="0.25">
      <c r="A145" s="1">
        <v>42025</v>
      </c>
      <c r="B145" t="s">
        <v>293</v>
      </c>
      <c r="C145" t="s">
        <v>294</v>
      </c>
      <c r="D145" s="2">
        <v>8840</v>
      </c>
      <c r="E145" t="str">
        <f t="shared" si="4"/>
        <v>TAK</v>
      </c>
      <c r="N145" t="s">
        <v>293</v>
      </c>
      <c r="O145" t="s">
        <v>294</v>
      </c>
      <c r="P145" t="str">
        <f t="shared" si="5"/>
        <v>TAK</v>
      </c>
    </row>
    <row r="146" spans="1:16" x14ac:dyDescent="0.25">
      <c r="A146" s="1">
        <v>42025</v>
      </c>
      <c r="B146" t="s">
        <v>295</v>
      </c>
      <c r="C146" t="s">
        <v>296</v>
      </c>
      <c r="D146" s="2">
        <v>86040</v>
      </c>
      <c r="E146" t="str">
        <f t="shared" si="4"/>
        <v>TAK</v>
      </c>
      <c r="N146" t="s">
        <v>295</v>
      </c>
      <c r="O146" t="s">
        <v>296</v>
      </c>
      <c r="P146" t="str">
        <f t="shared" si="5"/>
        <v>TAK</v>
      </c>
    </row>
    <row r="147" spans="1:16" x14ac:dyDescent="0.25">
      <c r="A147" s="1">
        <v>42025</v>
      </c>
      <c r="B147" t="s">
        <v>297</v>
      </c>
      <c r="C147" t="s">
        <v>298</v>
      </c>
      <c r="D147" s="2">
        <v>28690</v>
      </c>
      <c r="E147" t="str">
        <f t="shared" si="4"/>
        <v>TAK</v>
      </c>
      <c r="N147" t="s">
        <v>297</v>
      </c>
      <c r="O147" t="s">
        <v>298</v>
      </c>
      <c r="P147" t="str">
        <f t="shared" si="5"/>
        <v>TAK</v>
      </c>
    </row>
    <row r="148" spans="1:16" x14ac:dyDescent="0.25">
      <c r="A148" s="1">
        <v>42025</v>
      </c>
      <c r="B148" t="s">
        <v>299</v>
      </c>
      <c r="C148" t="s">
        <v>300</v>
      </c>
      <c r="D148" s="2">
        <v>0</v>
      </c>
      <c r="E148" t="str">
        <f t="shared" si="4"/>
        <v>TAK</v>
      </c>
      <c r="N148" t="s">
        <v>299</v>
      </c>
      <c r="O148" t="s">
        <v>300</v>
      </c>
      <c r="P148" t="str">
        <f t="shared" si="5"/>
        <v>TAK</v>
      </c>
    </row>
    <row r="149" spans="1:16" x14ac:dyDescent="0.25">
      <c r="A149" s="1">
        <v>42025</v>
      </c>
      <c r="B149" t="s">
        <v>301</v>
      </c>
      <c r="C149" t="s">
        <v>302</v>
      </c>
      <c r="D149" s="2">
        <v>1820</v>
      </c>
      <c r="E149" t="str">
        <f t="shared" si="4"/>
        <v>TAK</v>
      </c>
      <c r="N149" t="s">
        <v>301</v>
      </c>
      <c r="O149" t="s">
        <v>302</v>
      </c>
      <c r="P149" t="str">
        <f t="shared" si="5"/>
        <v>TAK</v>
      </c>
    </row>
    <row r="150" spans="1:16" x14ac:dyDescent="0.25">
      <c r="A150" s="1">
        <v>42025</v>
      </c>
      <c r="B150" t="s">
        <v>303</v>
      </c>
      <c r="C150" t="s">
        <v>304</v>
      </c>
      <c r="D150" s="2">
        <v>30</v>
      </c>
      <c r="E150" t="str">
        <f t="shared" si="4"/>
        <v>NIE</v>
      </c>
      <c r="N150" t="s">
        <v>303</v>
      </c>
      <c r="O150" t="s">
        <v>304</v>
      </c>
      <c r="P150" t="str">
        <f t="shared" si="5"/>
        <v>NIE</v>
      </c>
    </row>
    <row r="151" spans="1:16" x14ac:dyDescent="0.25">
      <c r="A151" s="1">
        <v>42025</v>
      </c>
      <c r="B151" t="s">
        <v>305</v>
      </c>
      <c r="C151" t="s">
        <v>306</v>
      </c>
      <c r="D151" s="2">
        <v>235580</v>
      </c>
      <c r="E151" t="str">
        <f t="shared" si="4"/>
        <v>TAK</v>
      </c>
      <c r="N151" t="s">
        <v>305</v>
      </c>
      <c r="O151" t="s">
        <v>306</v>
      </c>
      <c r="P151" t="str">
        <f t="shared" si="5"/>
        <v>TAK</v>
      </c>
    </row>
    <row r="152" spans="1:16" x14ac:dyDescent="0.25">
      <c r="A152" s="1">
        <v>42025</v>
      </c>
      <c r="B152" t="s">
        <v>307</v>
      </c>
      <c r="C152" t="s">
        <v>308</v>
      </c>
      <c r="D152" s="2">
        <v>180</v>
      </c>
      <c r="E152" t="str">
        <f t="shared" si="4"/>
        <v>TAK</v>
      </c>
      <c r="N152" t="s">
        <v>307</v>
      </c>
      <c r="O152" t="s">
        <v>308</v>
      </c>
      <c r="P152" t="str">
        <f t="shared" si="5"/>
        <v>TAK</v>
      </c>
    </row>
    <row r="153" spans="1:16" x14ac:dyDescent="0.25">
      <c r="A153" s="1">
        <v>42025</v>
      </c>
      <c r="B153" t="s">
        <v>309</v>
      </c>
      <c r="C153" t="s">
        <v>310</v>
      </c>
      <c r="D153" s="2">
        <v>6480</v>
      </c>
      <c r="E153" t="str">
        <f t="shared" si="4"/>
        <v>TAK</v>
      </c>
      <c r="N153" t="s">
        <v>309</v>
      </c>
      <c r="O153" t="s">
        <v>310</v>
      </c>
      <c r="P153" t="str">
        <f t="shared" si="5"/>
        <v>TAK</v>
      </c>
    </row>
    <row r="154" spans="1:16" x14ac:dyDescent="0.25">
      <c r="A154" s="1">
        <v>42025</v>
      </c>
      <c r="B154" t="s">
        <v>311</v>
      </c>
      <c r="C154" t="s">
        <v>312</v>
      </c>
      <c r="D154" s="2">
        <v>160430</v>
      </c>
      <c r="E154" t="str">
        <f t="shared" si="4"/>
        <v>TAK</v>
      </c>
      <c r="N154" t="s">
        <v>311</v>
      </c>
      <c r="O154" t="s">
        <v>312</v>
      </c>
      <c r="P154" t="str">
        <f t="shared" si="5"/>
        <v>TAK</v>
      </c>
    </row>
    <row r="155" spans="1:16" x14ac:dyDescent="0.25">
      <c r="A155" s="1">
        <v>42025</v>
      </c>
      <c r="B155" t="s">
        <v>313</v>
      </c>
      <c r="C155" t="s">
        <v>314</v>
      </c>
      <c r="D155" s="2">
        <v>3330</v>
      </c>
      <c r="E155" t="str">
        <f t="shared" si="4"/>
        <v>NIE</v>
      </c>
      <c r="N155" t="s">
        <v>313</v>
      </c>
      <c r="O155" t="s">
        <v>314</v>
      </c>
      <c r="P155" t="str">
        <f t="shared" si="5"/>
        <v>NIE</v>
      </c>
    </row>
    <row r="156" spans="1:16" x14ac:dyDescent="0.25">
      <c r="A156" s="1">
        <v>42025</v>
      </c>
      <c r="B156" t="s">
        <v>315</v>
      </c>
      <c r="C156" t="s">
        <v>316</v>
      </c>
      <c r="D156" s="2">
        <v>69900</v>
      </c>
      <c r="E156" t="str">
        <f t="shared" si="4"/>
        <v>TAK</v>
      </c>
      <c r="N156" t="s">
        <v>315</v>
      </c>
      <c r="O156" t="s">
        <v>316</v>
      </c>
      <c r="P156" t="str">
        <f t="shared" si="5"/>
        <v>TAK</v>
      </c>
    </row>
    <row r="157" spans="1:16" x14ac:dyDescent="0.25">
      <c r="A157" s="1">
        <v>42025</v>
      </c>
      <c r="B157" t="s">
        <v>317</v>
      </c>
      <c r="C157" t="s">
        <v>318</v>
      </c>
      <c r="D157" s="2">
        <v>3340</v>
      </c>
      <c r="E157" t="str">
        <f t="shared" si="4"/>
        <v>TAK</v>
      </c>
      <c r="N157" t="s">
        <v>317</v>
      </c>
      <c r="O157" t="s">
        <v>318</v>
      </c>
      <c r="P157" t="str">
        <f t="shared" si="5"/>
        <v>TAK</v>
      </c>
    </row>
    <row r="158" spans="1:16" x14ac:dyDescent="0.25">
      <c r="A158" s="1">
        <v>42025</v>
      </c>
      <c r="B158" t="s">
        <v>319</v>
      </c>
      <c r="C158" t="s">
        <v>320</v>
      </c>
      <c r="D158" s="2">
        <v>156980</v>
      </c>
      <c r="E158" t="str">
        <f t="shared" si="4"/>
        <v>TAK</v>
      </c>
      <c r="N158" t="s">
        <v>319</v>
      </c>
      <c r="O158" t="s">
        <v>320</v>
      </c>
      <c r="P158" t="str">
        <f t="shared" si="5"/>
        <v>TAK</v>
      </c>
    </row>
    <row r="159" spans="1:16" x14ac:dyDescent="0.25">
      <c r="A159" s="1">
        <v>42025</v>
      </c>
      <c r="B159" t="s">
        <v>321</v>
      </c>
      <c r="C159" t="s">
        <v>322</v>
      </c>
      <c r="D159" s="2">
        <v>6824130</v>
      </c>
      <c r="E159" t="str">
        <f t="shared" si="4"/>
        <v>TAK</v>
      </c>
      <c r="N159" t="s">
        <v>321</v>
      </c>
      <c r="O159" t="s">
        <v>322</v>
      </c>
      <c r="P159" t="str">
        <f t="shared" si="5"/>
        <v>TAK</v>
      </c>
    </row>
    <row r="160" spans="1:16" x14ac:dyDescent="0.25">
      <c r="A160" s="1">
        <v>42025</v>
      </c>
      <c r="B160" t="s">
        <v>323</v>
      </c>
      <c r="C160" t="s">
        <v>324</v>
      </c>
      <c r="D160" s="2">
        <v>1091190</v>
      </c>
      <c r="E160" t="str">
        <f t="shared" si="4"/>
        <v>TAK</v>
      </c>
      <c r="N160" t="s">
        <v>323</v>
      </c>
      <c r="O160" t="s">
        <v>324</v>
      </c>
      <c r="P160" t="str">
        <f t="shared" si="5"/>
        <v>TAK</v>
      </c>
    </row>
    <row r="161" spans="1:16" x14ac:dyDescent="0.25">
      <c r="A161" s="1">
        <v>42025</v>
      </c>
      <c r="B161" t="s">
        <v>325</v>
      </c>
      <c r="C161" t="s">
        <v>326</v>
      </c>
      <c r="D161" s="2">
        <v>16950</v>
      </c>
      <c r="E161" t="str">
        <f t="shared" si="4"/>
        <v>TAK</v>
      </c>
      <c r="N161" t="s">
        <v>325</v>
      </c>
      <c r="O161" t="s">
        <v>326</v>
      </c>
      <c r="P161" t="str">
        <f t="shared" si="5"/>
        <v>TAK</v>
      </c>
    </row>
    <row r="162" spans="1:16" x14ac:dyDescent="0.25">
      <c r="A162" s="1">
        <v>42025</v>
      </c>
      <c r="B162" t="s">
        <v>327</v>
      </c>
      <c r="C162" t="s">
        <v>328</v>
      </c>
      <c r="D162" s="2">
        <v>15690</v>
      </c>
      <c r="E162" t="str">
        <f t="shared" si="4"/>
        <v>NIE</v>
      </c>
      <c r="N162" t="s">
        <v>327</v>
      </c>
      <c r="O162" t="s">
        <v>328</v>
      </c>
      <c r="P162" t="str">
        <f t="shared" si="5"/>
        <v>NIE</v>
      </c>
    </row>
    <row r="163" spans="1:16" x14ac:dyDescent="0.25">
      <c r="A163" s="1">
        <v>42025</v>
      </c>
      <c r="B163" t="s">
        <v>329</v>
      </c>
      <c r="C163" t="s">
        <v>330</v>
      </c>
      <c r="D163" s="2">
        <v>20</v>
      </c>
      <c r="E163" t="str">
        <f t="shared" si="4"/>
        <v>NIE</v>
      </c>
      <c r="N163" t="s">
        <v>329</v>
      </c>
      <c r="O163" t="s">
        <v>330</v>
      </c>
      <c r="P163" t="str">
        <f t="shared" si="5"/>
        <v>NIE</v>
      </c>
    </row>
    <row r="164" spans="1:16" x14ac:dyDescent="0.25">
      <c r="A164" s="1">
        <v>42025</v>
      </c>
      <c r="B164" t="s">
        <v>331</v>
      </c>
      <c r="C164" t="s">
        <v>332</v>
      </c>
      <c r="D164" s="2">
        <v>390700</v>
      </c>
      <c r="E164" t="str">
        <f t="shared" si="4"/>
        <v>TAK</v>
      </c>
      <c r="N164" t="s">
        <v>331</v>
      </c>
      <c r="O164" t="s">
        <v>332</v>
      </c>
      <c r="P164" t="str">
        <f t="shared" si="5"/>
        <v>TAK</v>
      </c>
    </row>
    <row r="165" spans="1:16" x14ac:dyDescent="0.25">
      <c r="A165" s="1">
        <v>42025</v>
      </c>
      <c r="B165" t="s">
        <v>333</v>
      </c>
      <c r="C165" t="s">
        <v>334</v>
      </c>
      <c r="D165" s="2">
        <v>1368700</v>
      </c>
      <c r="E165" t="str">
        <f t="shared" si="4"/>
        <v>TAK</v>
      </c>
      <c r="N165" t="s">
        <v>333</v>
      </c>
      <c r="O165" t="s">
        <v>334</v>
      </c>
      <c r="P165" t="str">
        <f t="shared" si="5"/>
        <v>TAK</v>
      </c>
    </row>
    <row r="166" spans="1:16" x14ac:dyDescent="0.25">
      <c r="A166" s="1">
        <v>42025</v>
      </c>
      <c r="B166" t="s">
        <v>335</v>
      </c>
      <c r="C166" t="s">
        <v>336</v>
      </c>
      <c r="D166" s="2">
        <v>1990</v>
      </c>
      <c r="E166" t="str">
        <f t="shared" si="4"/>
        <v>TAK</v>
      </c>
      <c r="N166" t="s">
        <v>335</v>
      </c>
      <c r="O166" t="s">
        <v>336</v>
      </c>
      <c r="P166" t="str">
        <f t="shared" si="5"/>
        <v>TAK</v>
      </c>
    </row>
    <row r="167" spans="1:16" x14ac:dyDescent="0.25">
      <c r="A167" s="1">
        <v>42025</v>
      </c>
      <c r="B167" t="s">
        <v>337</v>
      </c>
      <c r="C167" t="s">
        <v>338</v>
      </c>
      <c r="D167" s="2">
        <v>0</v>
      </c>
      <c r="E167" t="str">
        <f t="shared" si="4"/>
        <v>TAK</v>
      </c>
      <c r="N167" t="s">
        <v>337</v>
      </c>
      <c r="O167" t="s">
        <v>338</v>
      </c>
      <c r="P167" t="str">
        <f t="shared" si="5"/>
        <v>TAK</v>
      </c>
    </row>
    <row r="168" spans="1:16" x14ac:dyDescent="0.25">
      <c r="A168" s="1">
        <v>42025</v>
      </c>
      <c r="B168" t="s">
        <v>339</v>
      </c>
      <c r="C168" t="s">
        <v>340</v>
      </c>
      <c r="D168" s="2">
        <v>306500</v>
      </c>
      <c r="E168" t="str">
        <f t="shared" si="4"/>
        <v>TAK</v>
      </c>
      <c r="N168" t="s">
        <v>339</v>
      </c>
      <c r="O168" t="s">
        <v>340</v>
      </c>
      <c r="P168" t="str">
        <f t="shared" si="5"/>
        <v>TAK</v>
      </c>
    </row>
    <row r="169" spans="1:16" x14ac:dyDescent="0.25">
      <c r="A169" s="1">
        <v>42025</v>
      </c>
      <c r="B169" t="s">
        <v>341</v>
      </c>
      <c r="C169" t="s">
        <v>342</v>
      </c>
      <c r="D169" s="2">
        <v>1607120</v>
      </c>
      <c r="E169" t="str">
        <f t="shared" si="4"/>
        <v>TAK</v>
      </c>
      <c r="N169" t="s">
        <v>341</v>
      </c>
      <c r="O169" t="s">
        <v>342</v>
      </c>
      <c r="P169" t="str">
        <f t="shared" si="5"/>
        <v>TAK</v>
      </c>
    </row>
    <row r="170" spans="1:16" x14ac:dyDescent="0.25">
      <c r="A170" s="1">
        <v>42025</v>
      </c>
      <c r="B170" t="s">
        <v>343</v>
      </c>
      <c r="C170" t="s">
        <v>344</v>
      </c>
      <c r="D170" s="2">
        <v>1314780</v>
      </c>
      <c r="E170" t="str">
        <f t="shared" si="4"/>
        <v>TAK</v>
      </c>
      <c r="N170" t="s">
        <v>343</v>
      </c>
      <c r="O170" t="s">
        <v>344</v>
      </c>
      <c r="P170" t="str">
        <f t="shared" si="5"/>
        <v>TAK</v>
      </c>
    </row>
    <row r="171" spans="1:16" x14ac:dyDescent="0.25">
      <c r="A171" s="1">
        <v>42025</v>
      </c>
      <c r="B171" t="s">
        <v>345</v>
      </c>
      <c r="C171" t="s">
        <v>346</v>
      </c>
      <c r="D171" s="2">
        <v>8680820</v>
      </c>
      <c r="E171" t="str">
        <f t="shared" si="4"/>
        <v>TAK</v>
      </c>
      <c r="N171" t="s">
        <v>345</v>
      </c>
      <c r="O171" t="s">
        <v>346</v>
      </c>
      <c r="P171" t="str">
        <f t="shared" si="5"/>
        <v>TAK</v>
      </c>
    </row>
    <row r="172" spans="1:16" x14ac:dyDescent="0.25">
      <c r="A172" s="1">
        <v>42025</v>
      </c>
      <c r="B172" t="s">
        <v>347</v>
      </c>
      <c r="C172" t="s">
        <v>348</v>
      </c>
      <c r="D172" s="2">
        <v>2240</v>
      </c>
      <c r="E172" t="str">
        <f t="shared" si="4"/>
        <v>TAK</v>
      </c>
      <c r="N172" t="s">
        <v>347</v>
      </c>
      <c r="O172" t="s">
        <v>348</v>
      </c>
      <c r="P172" t="str">
        <f t="shared" si="5"/>
        <v>TAK</v>
      </c>
    </row>
    <row r="173" spans="1:16" x14ac:dyDescent="0.25">
      <c r="A173" s="1">
        <v>42025</v>
      </c>
      <c r="B173" t="s">
        <v>349</v>
      </c>
      <c r="C173" t="s">
        <v>350</v>
      </c>
      <c r="D173" s="2">
        <v>1242180</v>
      </c>
      <c r="E173" t="str">
        <f t="shared" si="4"/>
        <v>TAK</v>
      </c>
      <c r="N173" t="s">
        <v>349</v>
      </c>
      <c r="O173" t="s">
        <v>350</v>
      </c>
      <c r="P173" t="str">
        <f t="shared" si="5"/>
        <v>TAK</v>
      </c>
    </row>
    <row r="174" spans="1:16" x14ac:dyDescent="0.25">
      <c r="A174" s="1">
        <v>42025</v>
      </c>
      <c r="B174" t="s">
        <v>351</v>
      </c>
      <c r="C174" t="s">
        <v>352</v>
      </c>
      <c r="D174" s="2">
        <v>110</v>
      </c>
      <c r="E174" t="str">
        <f t="shared" si="4"/>
        <v>TAK</v>
      </c>
      <c r="N174" t="s">
        <v>351</v>
      </c>
      <c r="O174" t="s">
        <v>352</v>
      </c>
      <c r="P174" t="str">
        <f t="shared" si="5"/>
        <v>TAK</v>
      </c>
    </row>
    <row r="175" spans="1:16" x14ac:dyDescent="0.25">
      <c r="A175" s="1">
        <v>42025</v>
      </c>
      <c r="B175" t="s">
        <v>353</v>
      </c>
      <c r="C175" t="s">
        <v>354</v>
      </c>
      <c r="D175" s="2">
        <v>1248650</v>
      </c>
      <c r="E175" t="str">
        <f t="shared" si="4"/>
        <v>TAK</v>
      </c>
      <c r="N175" t="s">
        <v>353</v>
      </c>
      <c r="O175" t="s">
        <v>354</v>
      </c>
      <c r="P175" t="str">
        <f t="shared" si="5"/>
        <v>TAK</v>
      </c>
    </row>
    <row r="176" spans="1:16" x14ac:dyDescent="0.25">
      <c r="A176" s="1">
        <v>42025</v>
      </c>
      <c r="B176" t="s">
        <v>355</v>
      </c>
      <c r="C176" t="s">
        <v>356</v>
      </c>
      <c r="D176" s="2">
        <v>31310</v>
      </c>
      <c r="E176" t="str">
        <f t="shared" si="4"/>
        <v>TAK</v>
      </c>
      <c r="N176" t="s">
        <v>355</v>
      </c>
      <c r="O176" t="s">
        <v>356</v>
      </c>
      <c r="P176" t="str">
        <f t="shared" si="5"/>
        <v>TAK</v>
      </c>
    </row>
    <row r="177" spans="1:16" x14ac:dyDescent="0.25">
      <c r="A177" s="1">
        <v>42025</v>
      </c>
      <c r="B177" t="s">
        <v>357</v>
      </c>
      <c r="C177" t="s">
        <v>358</v>
      </c>
      <c r="D177" s="2">
        <v>93130</v>
      </c>
      <c r="E177" t="str">
        <f t="shared" si="4"/>
        <v>TAK</v>
      </c>
      <c r="N177" t="s">
        <v>357</v>
      </c>
      <c r="O177" t="s">
        <v>358</v>
      </c>
      <c r="P177" t="str">
        <f t="shared" si="5"/>
        <v>TAK</v>
      </c>
    </row>
    <row r="178" spans="1:16" x14ac:dyDescent="0.25">
      <c r="A178" s="1">
        <v>42025</v>
      </c>
      <c r="B178" t="s">
        <v>359</v>
      </c>
      <c r="C178" t="s">
        <v>360</v>
      </c>
      <c r="D178" s="2">
        <v>55740</v>
      </c>
      <c r="E178" t="str">
        <f t="shared" si="4"/>
        <v>TAK</v>
      </c>
      <c r="N178" t="s">
        <v>359</v>
      </c>
      <c r="O178" t="s">
        <v>360</v>
      </c>
      <c r="P178" t="str">
        <f t="shared" si="5"/>
        <v>TAK</v>
      </c>
    </row>
    <row r="179" spans="1:16" x14ac:dyDescent="0.25">
      <c r="A179" s="1">
        <v>42025</v>
      </c>
      <c r="B179" t="s">
        <v>361</v>
      </c>
      <c r="C179" t="s">
        <v>362</v>
      </c>
      <c r="D179" s="2">
        <v>0</v>
      </c>
      <c r="E179" t="str">
        <f t="shared" si="4"/>
        <v>TAK</v>
      </c>
      <c r="N179" t="s">
        <v>361</v>
      </c>
      <c r="O179" t="s">
        <v>362</v>
      </c>
      <c r="P179" t="str">
        <f t="shared" si="5"/>
        <v>TAK</v>
      </c>
    </row>
    <row r="180" spans="1:16" x14ac:dyDescent="0.25">
      <c r="A180" s="1">
        <v>42025</v>
      </c>
      <c r="B180" t="s">
        <v>363</v>
      </c>
      <c r="C180" t="s">
        <v>364</v>
      </c>
      <c r="D180" s="2">
        <v>31280</v>
      </c>
      <c r="E180" t="str">
        <f t="shared" si="4"/>
        <v>TAK</v>
      </c>
      <c r="N180" t="s">
        <v>363</v>
      </c>
      <c r="O180" t="s">
        <v>364</v>
      </c>
      <c r="P180" t="str">
        <f t="shared" si="5"/>
        <v>TAK</v>
      </c>
    </row>
    <row r="181" spans="1:16" x14ac:dyDescent="0.25">
      <c r="A181" s="1">
        <v>42025</v>
      </c>
      <c r="B181" t="s">
        <v>365</v>
      </c>
      <c r="C181" t="s">
        <v>366</v>
      </c>
      <c r="D181" s="2">
        <v>2400</v>
      </c>
      <c r="E181" t="str">
        <f t="shared" si="4"/>
        <v>TAK</v>
      </c>
      <c r="N181" t="s">
        <v>365</v>
      </c>
      <c r="O181" t="s">
        <v>366</v>
      </c>
      <c r="P181" t="str">
        <f t="shared" si="5"/>
        <v>TAK</v>
      </c>
    </row>
    <row r="182" spans="1:16" x14ac:dyDescent="0.25">
      <c r="A182" s="1">
        <v>42025</v>
      </c>
      <c r="B182" t="s">
        <v>367</v>
      </c>
      <c r="C182" t="s">
        <v>368</v>
      </c>
      <c r="D182" s="2">
        <v>92500</v>
      </c>
      <c r="E182" t="str">
        <f t="shared" si="4"/>
        <v>TAK</v>
      </c>
      <c r="N182" t="s">
        <v>367</v>
      </c>
      <c r="O182" t="s">
        <v>368</v>
      </c>
      <c r="P182" t="str">
        <f t="shared" si="5"/>
        <v>TAK</v>
      </c>
    </row>
    <row r="183" spans="1:16" x14ac:dyDescent="0.25">
      <c r="A183" s="1">
        <v>42025</v>
      </c>
      <c r="B183" t="s">
        <v>369</v>
      </c>
      <c r="C183" t="s">
        <v>370</v>
      </c>
      <c r="D183" s="2">
        <v>0</v>
      </c>
      <c r="E183" t="str">
        <f t="shared" si="4"/>
        <v>NIE</v>
      </c>
      <c r="N183" t="s">
        <v>369</v>
      </c>
      <c r="O183" t="s">
        <v>370</v>
      </c>
      <c r="P183" t="str">
        <f t="shared" si="5"/>
        <v>NIE</v>
      </c>
    </row>
    <row r="184" spans="1:16" x14ac:dyDescent="0.25">
      <c r="A184" s="1">
        <v>42025</v>
      </c>
      <c r="B184" t="s">
        <v>371</v>
      </c>
      <c r="C184" t="s">
        <v>372</v>
      </c>
      <c r="D184" s="2">
        <v>6130</v>
      </c>
      <c r="E184" t="str">
        <f t="shared" si="4"/>
        <v>NIE</v>
      </c>
      <c r="N184" t="s">
        <v>371</v>
      </c>
      <c r="O184" t="s">
        <v>372</v>
      </c>
      <c r="P184" t="str">
        <f t="shared" si="5"/>
        <v>NIE</v>
      </c>
    </row>
    <row r="185" spans="1:16" x14ac:dyDescent="0.25">
      <c r="A185" s="1">
        <v>42025</v>
      </c>
      <c r="B185" t="s">
        <v>373</v>
      </c>
      <c r="C185" t="s">
        <v>374</v>
      </c>
      <c r="D185" s="2">
        <v>50</v>
      </c>
      <c r="E185" t="str">
        <f t="shared" si="4"/>
        <v>TAK</v>
      </c>
      <c r="N185" t="s">
        <v>373</v>
      </c>
      <c r="O185" t="s">
        <v>374</v>
      </c>
      <c r="P185" t="str">
        <f t="shared" si="5"/>
        <v>TAK</v>
      </c>
    </row>
    <row r="186" spans="1:16" x14ac:dyDescent="0.25">
      <c r="A186" s="1">
        <v>42025</v>
      </c>
      <c r="B186" t="s">
        <v>375</v>
      </c>
      <c r="C186" t="s">
        <v>376</v>
      </c>
      <c r="D186" s="2">
        <v>210</v>
      </c>
      <c r="E186" t="str">
        <f t="shared" si="4"/>
        <v>TAK</v>
      </c>
      <c r="N186" t="s">
        <v>375</v>
      </c>
      <c r="O186" t="s">
        <v>376</v>
      </c>
      <c r="P186" t="str">
        <f t="shared" si="5"/>
        <v>TAK</v>
      </c>
    </row>
    <row r="187" spans="1:16" x14ac:dyDescent="0.25">
      <c r="A187" s="1">
        <v>42025</v>
      </c>
      <c r="B187" t="s">
        <v>377</v>
      </c>
      <c r="C187" t="s">
        <v>378</v>
      </c>
      <c r="D187" s="2">
        <v>10</v>
      </c>
      <c r="E187" t="str">
        <f t="shared" si="4"/>
        <v>TAK</v>
      </c>
      <c r="N187" t="s">
        <v>377</v>
      </c>
      <c r="O187" t="s">
        <v>378</v>
      </c>
      <c r="P187" t="str">
        <f t="shared" si="5"/>
        <v>TAK</v>
      </c>
    </row>
    <row r="188" spans="1:16" x14ac:dyDescent="0.25">
      <c r="A188" s="1">
        <v>42025</v>
      </c>
      <c r="B188" t="s">
        <v>379</v>
      </c>
      <c r="C188" t="s">
        <v>380</v>
      </c>
      <c r="D188" s="2">
        <v>53450</v>
      </c>
      <c r="E188" t="str">
        <f t="shared" si="4"/>
        <v>TAK</v>
      </c>
      <c r="N188" t="s">
        <v>379</v>
      </c>
      <c r="O188" t="s">
        <v>380</v>
      </c>
      <c r="P188" t="str">
        <f t="shared" si="5"/>
        <v>TAK</v>
      </c>
    </row>
    <row r="189" spans="1:16" x14ac:dyDescent="0.25">
      <c r="A189" s="1">
        <v>42025</v>
      </c>
      <c r="B189" t="s">
        <v>381</v>
      </c>
      <c r="C189" t="s">
        <v>382</v>
      </c>
      <c r="D189" s="2">
        <v>14500</v>
      </c>
      <c r="E189" t="str">
        <f t="shared" si="4"/>
        <v>TAK</v>
      </c>
      <c r="N189" t="s">
        <v>381</v>
      </c>
      <c r="O189" t="s">
        <v>382</v>
      </c>
      <c r="P189" t="str">
        <f t="shared" si="5"/>
        <v>TAK</v>
      </c>
    </row>
    <row r="190" spans="1:16" x14ac:dyDescent="0.25">
      <c r="A190" s="1">
        <v>42025</v>
      </c>
      <c r="B190" t="s">
        <v>383</v>
      </c>
      <c r="C190" t="s">
        <v>384</v>
      </c>
      <c r="D190" s="2">
        <v>10000</v>
      </c>
      <c r="E190" t="str">
        <f t="shared" si="4"/>
        <v>TAK</v>
      </c>
      <c r="N190" t="s">
        <v>383</v>
      </c>
      <c r="O190" t="s">
        <v>384</v>
      </c>
      <c r="P190" t="str">
        <f t="shared" si="5"/>
        <v>TAK</v>
      </c>
    </row>
    <row r="191" spans="1:16" x14ac:dyDescent="0.25">
      <c r="A191" s="1">
        <v>42025</v>
      </c>
      <c r="B191" t="s">
        <v>385</v>
      </c>
      <c r="C191" t="s">
        <v>386</v>
      </c>
      <c r="D191" s="2">
        <v>52950</v>
      </c>
      <c r="E191" t="str">
        <f t="shared" si="4"/>
        <v>TAK</v>
      </c>
      <c r="N191" t="s">
        <v>385</v>
      </c>
      <c r="O191" t="s">
        <v>386</v>
      </c>
      <c r="P191" t="str">
        <f t="shared" si="5"/>
        <v>TAK</v>
      </c>
    </row>
    <row r="192" spans="1:16" x14ac:dyDescent="0.25">
      <c r="A192" s="1">
        <v>42025</v>
      </c>
      <c r="B192" t="s">
        <v>387</v>
      </c>
      <c r="C192" t="s">
        <v>388</v>
      </c>
      <c r="D192" s="2">
        <v>42630</v>
      </c>
      <c r="E192" t="str">
        <f t="shared" si="4"/>
        <v>TAK</v>
      </c>
      <c r="N192" t="s">
        <v>387</v>
      </c>
      <c r="O192" t="s">
        <v>388</v>
      </c>
      <c r="P192" t="str">
        <f t="shared" si="5"/>
        <v>TAK</v>
      </c>
    </row>
    <row r="193" spans="1:16" x14ac:dyDescent="0.25">
      <c r="A193" s="1">
        <v>42025</v>
      </c>
      <c r="B193" t="s">
        <v>389</v>
      </c>
      <c r="C193" t="s">
        <v>390</v>
      </c>
      <c r="D193" s="2">
        <v>14003930</v>
      </c>
      <c r="E193" t="str">
        <f t="shared" si="4"/>
        <v>TAK</v>
      </c>
      <c r="N193" t="s">
        <v>389</v>
      </c>
      <c r="O193" t="s">
        <v>390</v>
      </c>
      <c r="P193" t="str">
        <f t="shared" si="5"/>
        <v>TAK</v>
      </c>
    </row>
    <row r="194" spans="1:16" x14ac:dyDescent="0.25">
      <c r="A194" s="1">
        <v>42025</v>
      </c>
      <c r="B194" t="s">
        <v>391</v>
      </c>
      <c r="C194" t="s">
        <v>392</v>
      </c>
      <c r="D194" s="2">
        <v>270</v>
      </c>
      <c r="E194" t="str">
        <f t="shared" si="4"/>
        <v>TAK</v>
      </c>
      <c r="N194" t="s">
        <v>391</v>
      </c>
      <c r="O194" t="s">
        <v>392</v>
      </c>
      <c r="P194" t="str">
        <f t="shared" si="5"/>
        <v>TAK</v>
      </c>
    </row>
    <row r="195" spans="1:16" x14ac:dyDescent="0.25">
      <c r="A195" s="1">
        <v>42025</v>
      </c>
      <c r="B195" t="s">
        <v>393</v>
      </c>
      <c r="C195" t="s">
        <v>394</v>
      </c>
      <c r="D195" s="2">
        <v>8230</v>
      </c>
      <c r="E195" t="str">
        <f t="shared" ref="E195:E258" si="6">IF(MID(C195,1,2)="PL","TAK","NIE")</f>
        <v>TAK</v>
      </c>
      <c r="N195" t="s">
        <v>393</v>
      </c>
      <c r="O195" t="s">
        <v>394</v>
      </c>
      <c r="P195" t="str">
        <f t="shared" ref="P195:P258" si="7">IF(MID(O195,1,2)="PL","TAK","NIE")</f>
        <v>TAK</v>
      </c>
    </row>
    <row r="196" spans="1:16" x14ac:dyDescent="0.25">
      <c r="A196" s="1">
        <v>42025</v>
      </c>
      <c r="B196" t="s">
        <v>395</v>
      </c>
      <c r="C196" t="s">
        <v>396</v>
      </c>
      <c r="D196" s="2">
        <v>700</v>
      </c>
      <c r="E196" t="str">
        <f t="shared" si="6"/>
        <v>TAK</v>
      </c>
      <c r="N196" t="s">
        <v>395</v>
      </c>
      <c r="O196" t="s">
        <v>396</v>
      </c>
      <c r="P196" t="str">
        <f t="shared" si="7"/>
        <v>TAK</v>
      </c>
    </row>
    <row r="197" spans="1:16" x14ac:dyDescent="0.25">
      <c r="A197" s="1">
        <v>42025</v>
      </c>
      <c r="B197" t="s">
        <v>397</v>
      </c>
      <c r="C197" t="s">
        <v>398</v>
      </c>
      <c r="D197" s="2">
        <v>1699750</v>
      </c>
      <c r="E197" t="str">
        <f t="shared" si="6"/>
        <v>TAK</v>
      </c>
      <c r="N197" t="s">
        <v>397</v>
      </c>
      <c r="O197" t="s">
        <v>398</v>
      </c>
      <c r="P197" t="str">
        <f t="shared" si="7"/>
        <v>TAK</v>
      </c>
    </row>
    <row r="198" spans="1:16" x14ac:dyDescent="0.25">
      <c r="A198" s="1">
        <v>42025</v>
      </c>
      <c r="B198" t="s">
        <v>399</v>
      </c>
      <c r="C198" t="s">
        <v>400</v>
      </c>
      <c r="D198" s="2">
        <v>13450</v>
      </c>
      <c r="E198" t="str">
        <f t="shared" si="6"/>
        <v>NIE</v>
      </c>
      <c r="N198" t="s">
        <v>399</v>
      </c>
      <c r="O198" t="s">
        <v>400</v>
      </c>
      <c r="P198" t="str">
        <f t="shared" si="7"/>
        <v>NIE</v>
      </c>
    </row>
    <row r="199" spans="1:16" x14ac:dyDescent="0.25">
      <c r="A199" s="1">
        <v>42025</v>
      </c>
      <c r="B199" t="s">
        <v>401</v>
      </c>
      <c r="C199" t="s">
        <v>402</v>
      </c>
      <c r="D199" s="2">
        <v>0</v>
      </c>
      <c r="E199" t="str">
        <f t="shared" si="6"/>
        <v>TAK</v>
      </c>
      <c r="N199" t="s">
        <v>401</v>
      </c>
      <c r="O199" t="s">
        <v>402</v>
      </c>
      <c r="P199" t="str">
        <f t="shared" si="7"/>
        <v>TAK</v>
      </c>
    </row>
    <row r="200" spans="1:16" x14ac:dyDescent="0.25">
      <c r="A200" s="1">
        <v>42025</v>
      </c>
      <c r="B200" t="s">
        <v>403</v>
      </c>
      <c r="C200" t="s">
        <v>404</v>
      </c>
      <c r="D200" s="2">
        <v>1344550</v>
      </c>
      <c r="E200" t="str">
        <f t="shared" si="6"/>
        <v>TAK</v>
      </c>
      <c r="N200" t="s">
        <v>403</v>
      </c>
      <c r="O200" t="s">
        <v>404</v>
      </c>
      <c r="P200" t="str">
        <f t="shared" si="7"/>
        <v>TAK</v>
      </c>
    </row>
    <row r="201" spans="1:16" x14ac:dyDescent="0.25">
      <c r="A201" s="1">
        <v>42025</v>
      </c>
      <c r="B201" t="s">
        <v>405</v>
      </c>
      <c r="C201" t="s">
        <v>406</v>
      </c>
      <c r="D201" s="2">
        <v>0</v>
      </c>
      <c r="E201" t="str">
        <f t="shared" si="6"/>
        <v>TAK</v>
      </c>
      <c r="N201" t="s">
        <v>405</v>
      </c>
      <c r="O201" t="s">
        <v>406</v>
      </c>
      <c r="P201" t="str">
        <f t="shared" si="7"/>
        <v>TAK</v>
      </c>
    </row>
    <row r="202" spans="1:16" x14ac:dyDescent="0.25">
      <c r="A202" s="1">
        <v>42025</v>
      </c>
      <c r="B202" t="s">
        <v>407</v>
      </c>
      <c r="C202" t="s">
        <v>408</v>
      </c>
      <c r="D202" s="2">
        <v>15860</v>
      </c>
      <c r="E202" t="str">
        <f t="shared" si="6"/>
        <v>TAK</v>
      </c>
      <c r="N202" t="s">
        <v>407</v>
      </c>
      <c r="O202" t="s">
        <v>408</v>
      </c>
      <c r="P202" t="str">
        <f t="shared" si="7"/>
        <v>TAK</v>
      </c>
    </row>
    <row r="203" spans="1:16" x14ac:dyDescent="0.25">
      <c r="A203" s="1">
        <v>42025</v>
      </c>
      <c r="B203" t="s">
        <v>409</v>
      </c>
      <c r="C203" t="s">
        <v>410</v>
      </c>
      <c r="D203" s="2">
        <v>4120</v>
      </c>
      <c r="E203" t="str">
        <f t="shared" si="6"/>
        <v>TAK</v>
      </c>
      <c r="N203" t="s">
        <v>409</v>
      </c>
      <c r="O203" t="s">
        <v>410</v>
      </c>
      <c r="P203" t="str">
        <f t="shared" si="7"/>
        <v>TAK</v>
      </c>
    </row>
    <row r="204" spans="1:16" x14ac:dyDescent="0.25">
      <c r="A204" s="1">
        <v>42025</v>
      </c>
      <c r="B204" t="s">
        <v>411</v>
      </c>
      <c r="C204" t="s">
        <v>412</v>
      </c>
      <c r="D204" s="2">
        <v>280</v>
      </c>
      <c r="E204" t="str">
        <f t="shared" si="6"/>
        <v>TAK</v>
      </c>
      <c r="N204" t="s">
        <v>411</v>
      </c>
      <c r="O204" t="s">
        <v>412</v>
      </c>
      <c r="P204" t="str">
        <f t="shared" si="7"/>
        <v>TAK</v>
      </c>
    </row>
    <row r="205" spans="1:16" x14ac:dyDescent="0.25">
      <c r="A205" s="1">
        <v>42025</v>
      </c>
      <c r="B205" t="s">
        <v>413</v>
      </c>
      <c r="C205" t="s">
        <v>414</v>
      </c>
      <c r="D205" s="2">
        <v>220</v>
      </c>
      <c r="E205" t="str">
        <f t="shared" si="6"/>
        <v>TAK</v>
      </c>
      <c r="N205" t="s">
        <v>413</v>
      </c>
      <c r="O205" t="s">
        <v>414</v>
      </c>
      <c r="P205" t="str">
        <f t="shared" si="7"/>
        <v>TAK</v>
      </c>
    </row>
    <row r="206" spans="1:16" x14ac:dyDescent="0.25">
      <c r="A206" s="1">
        <v>42025</v>
      </c>
      <c r="B206" t="s">
        <v>415</v>
      </c>
      <c r="C206" t="s">
        <v>416</v>
      </c>
      <c r="D206" s="2">
        <v>44830</v>
      </c>
      <c r="E206" t="str">
        <f t="shared" si="6"/>
        <v>TAK</v>
      </c>
      <c r="N206" t="s">
        <v>415</v>
      </c>
      <c r="O206" t="s">
        <v>416</v>
      </c>
      <c r="P206" t="str">
        <f t="shared" si="7"/>
        <v>TAK</v>
      </c>
    </row>
    <row r="207" spans="1:16" x14ac:dyDescent="0.25">
      <c r="A207" s="1">
        <v>42025</v>
      </c>
      <c r="B207" t="s">
        <v>417</v>
      </c>
      <c r="C207" t="s">
        <v>418</v>
      </c>
      <c r="D207" s="2">
        <v>10</v>
      </c>
      <c r="E207" t="str">
        <f t="shared" si="6"/>
        <v>TAK</v>
      </c>
      <c r="N207" t="s">
        <v>417</v>
      </c>
      <c r="O207" t="s">
        <v>418</v>
      </c>
      <c r="P207" t="str">
        <f t="shared" si="7"/>
        <v>TAK</v>
      </c>
    </row>
    <row r="208" spans="1:16" x14ac:dyDescent="0.25">
      <c r="A208" s="1">
        <v>42025</v>
      </c>
      <c r="B208" t="s">
        <v>419</v>
      </c>
      <c r="C208" t="s">
        <v>420</v>
      </c>
      <c r="D208" s="2">
        <v>1290</v>
      </c>
      <c r="E208" t="str">
        <f t="shared" si="6"/>
        <v>TAK</v>
      </c>
      <c r="N208" t="s">
        <v>419</v>
      </c>
      <c r="O208" t="s">
        <v>420</v>
      </c>
      <c r="P208" t="str">
        <f t="shared" si="7"/>
        <v>TAK</v>
      </c>
    </row>
    <row r="209" spans="1:16" x14ac:dyDescent="0.25">
      <c r="A209" s="1">
        <v>42025</v>
      </c>
      <c r="B209" t="s">
        <v>421</v>
      </c>
      <c r="C209" t="s">
        <v>422</v>
      </c>
      <c r="D209" s="2">
        <v>820</v>
      </c>
      <c r="E209" t="str">
        <f t="shared" si="6"/>
        <v>TAK</v>
      </c>
      <c r="N209" t="s">
        <v>421</v>
      </c>
      <c r="O209" t="s">
        <v>422</v>
      </c>
      <c r="P209" t="str">
        <f t="shared" si="7"/>
        <v>TAK</v>
      </c>
    </row>
    <row r="210" spans="1:16" x14ac:dyDescent="0.25">
      <c r="A210" s="1">
        <v>42025</v>
      </c>
      <c r="B210" t="s">
        <v>423</v>
      </c>
      <c r="C210" t="s">
        <v>424</v>
      </c>
      <c r="D210" s="2">
        <v>5</v>
      </c>
      <c r="E210" t="str">
        <f t="shared" si="6"/>
        <v>TAK</v>
      </c>
      <c r="N210" t="s">
        <v>423</v>
      </c>
      <c r="O210" t="s">
        <v>424</v>
      </c>
      <c r="P210" t="str">
        <f t="shared" si="7"/>
        <v>TAK</v>
      </c>
    </row>
    <row r="211" spans="1:16" x14ac:dyDescent="0.25">
      <c r="A211" s="1">
        <v>42025</v>
      </c>
      <c r="B211" t="s">
        <v>425</v>
      </c>
      <c r="C211" t="s">
        <v>426</v>
      </c>
      <c r="D211" s="2">
        <v>20230</v>
      </c>
      <c r="E211" t="str">
        <f t="shared" si="6"/>
        <v>TAK</v>
      </c>
      <c r="N211" t="s">
        <v>425</v>
      </c>
      <c r="O211" t="s">
        <v>426</v>
      </c>
      <c r="P211" t="str">
        <f t="shared" si="7"/>
        <v>TAK</v>
      </c>
    </row>
    <row r="212" spans="1:16" x14ac:dyDescent="0.25">
      <c r="A212" s="1">
        <v>42025</v>
      </c>
      <c r="B212" t="s">
        <v>427</v>
      </c>
      <c r="C212" t="s">
        <v>428</v>
      </c>
      <c r="D212" s="2">
        <v>880</v>
      </c>
      <c r="E212" t="str">
        <f t="shared" si="6"/>
        <v>NIE</v>
      </c>
      <c r="N212" t="s">
        <v>427</v>
      </c>
      <c r="O212" t="s">
        <v>428</v>
      </c>
      <c r="P212" t="str">
        <f t="shared" si="7"/>
        <v>NIE</v>
      </c>
    </row>
    <row r="213" spans="1:16" x14ac:dyDescent="0.25">
      <c r="A213" s="1">
        <v>42025</v>
      </c>
      <c r="B213" t="s">
        <v>429</v>
      </c>
      <c r="C213" t="s">
        <v>430</v>
      </c>
      <c r="D213" s="2">
        <v>7153770</v>
      </c>
      <c r="E213" t="str">
        <f t="shared" si="6"/>
        <v>TAK</v>
      </c>
      <c r="N213" t="s">
        <v>429</v>
      </c>
      <c r="O213" t="s">
        <v>430</v>
      </c>
      <c r="P213" t="str">
        <f t="shared" si="7"/>
        <v>TAK</v>
      </c>
    </row>
    <row r="214" spans="1:16" x14ac:dyDescent="0.25">
      <c r="A214" s="1">
        <v>42025</v>
      </c>
      <c r="B214" t="s">
        <v>431</v>
      </c>
      <c r="C214" t="s">
        <v>432</v>
      </c>
      <c r="D214" s="2">
        <v>640</v>
      </c>
      <c r="E214" t="str">
        <f t="shared" si="6"/>
        <v>TAK</v>
      </c>
      <c r="N214" t="s">
        <v>431</v>
      </c>
      <c r="O214" t="s">
        <v>432</v>
      </c>
      <c r="P214" t="str">
        <f t="shared" si="7"/>
        <v>TAK</v>
      </c>
    </row>
    <row r="215" spans="1:16" x14ac:dyDescent="0.25">
      <c r="A215" s="1">
        <v>42025</v>
      </c>
      <c r="B215" t="s">
        <v>433</v>
      </c>
      <c r="C215" t="s">
        <v>434</v>
      </c>
      <c r="D215" s="2">
        <v>61320</v>
      </c>
      <c r="E215" t="str">
        <f t="shared" si="6"/>
        <v>TAK</v>
      </c>
      <c r="N215" t="s">
        <v>433</v>
      </c>
      <c r="O215" t="s">
        <v>434</v>
      </c>
      <c r="P215" t="str">
        <f t="shared" si="7"/>
        <v>TAK</v>
      </c>
    </row>
    <row r="216" spans="1:16" x14ac:dyDescent="0.25">
      <c r="A216" s="1">
        <v>42025</v>
      </c>
      <c r="B216" t="s">
        <v>435</v>
      </c>
      <c r="C216" t="s">
        <v>436</v>
      </c>
      <c r="D216" s="2">
        <v>9900</v>
      </c>
      <c r="E216" t="str">
        <f t="shared" si="6"/>
        <v>TAK</v>
      </c>
      <c r="N216" t="s">
        <v>435</v>
      </c>
      <c r="O216" t="s">
        <v>436</v>
      </c>
      <c r="P216" t="str">
        <f t="shared" si="7"/>
        <v>TAK</v>
      </c>
    </row>
    <row r="217" spans="1:16" x14ac:dyDescent="0.25">
      <c r="A217" s="1">
        <v>42025</v>
      </c>
      <c r="B217" t="s">
        <v>437</v>
      </c>
      <c r="C217" t="s">
        <v>438</v>
      </c>
      <c r="D217" s="2">
        <v>135790</v>
      </c>
      <c r="E217" t="str">
        <f t="shared" si="6"/>
        <v>TAK</v>
      </c>
      <c r="N217" t="s">
        <v>437</v>
      </c>
      <c r="O217" t="s">
        <v>438</v>
      </c>
      <c r="P217" t="str">
        <f t="shared" si="7"/>
        <v>TAK</v>
      </c>
    </row>
    <row r="218" spans="1:16" x14ac:dyDescent="0.25">
      <c r="A218" s="1">
        <v>42025</v>
      </c>
      <c r="B218" t="s">
        <v>439</v>
      </c>
      <c r="C218" t="s">
        <v>440</v>
      </c>
      <c r="D218" s="2">
        <v>10</v>
      </c>
      <c r="E218" t="str">
        <f t="shared" si="6"/>
        <v>TAK</v>
      </c>
      <c r="N218" t="s">
        <v>439</v>
      </c>
      <c r="O218" t="s">
        <v>440</v>
      </c>
      <c r="P218" t="str">
        <f t="shared" si="7"/>
        <v>TAK</v>
      </c>
    </row>
    <row r="219" spans="1:16" x14ac:dyDescent="0.25">
      <c r="A219" s="1">
        <v>42025</v>
      </c>
      <c r="B219" t="s">
        <v>441</v>
      </c>
      <c r="C219" t="s">
        <v>442</v>
      </c>
      <c r="D219" s="2">
        <v>0</v>
      </c>
      <c r="E219" t="str">
        <f t="shared" si="6"/>
        <v>TAK</v>
      </c>
      <c r="N219" t="s">
        <v>441</v>
      </c>
      <c r="O219" t="s">
        <v>442</v>
      </c>
      <c r="P219" t="str">
        <f t="shared" si="7"/>
        <v>TAK</v>
      </c>
    </row>
    <row r="220" spans="1:16" x14ac:dyDescent="0.25">
      <c r="A220" s="1">
        <v>42025</v>
      </c>
      <c r="B220" t="s">
        <v>443</v>
      </c>
      <c r="C220" t="s">
        <v>444</v>
      </c>
      <c r="D220" s="2">
        <v>0</v>
      </c>
      <c r="E220" t="str">
        <f t="shared" si="6"/>
        <v>NIE</v>
      </c>
      <c r="N220" t="s">
        <v>443</v>
      </c>
      <c r="O220" t="s">
        <v>444</v>
      </c>
      <c r="P220" t="str">
        <f t="shared" si="7"/>
        <v>NIE</v>
      </c>
    </row>
    <row r="221" spans="1:16" x14ac:dyDescent="0.25">
      <c r="A221" s="1">
        <v>42025</v>
      </c>
      <c r="B221" t="s">
        <v>445</v>
      </c>
      <c r="C221" t="s">
        <v>446</v>
      </c>
      <c r="D221" s="2">
        <v>444170</v>
      </c>
      <c r="E221" t="str">
        <f t="shared" si="6"/>
        <v>TAK</v>
      </c>
      <c r="N221" t="s">
        <v>445</v>
      </c>
      <c r="O221" t="s">
        <v>446</v>
      </c>
      <c r="P221" t="str">
        <f t="shared" si="7"/>
        <v>TAK</v>
      </c>
    </row>
    <row r="222" spans="1:16" x14ac:dyDescent="0.25">
      <c r="A222" s="1">
        <v>42025</v>
      </c>
      <c r="B222" t="s">
        <v>447</v>
      </c>
      <c r="C222" t="s">
        <v>448</v>
      </c>
      <c r="D222" s="2">
        <v>3223540</v>
      </c>
      <c r="E222" t="str">
        <f t="shared" si="6"/>
        <v>NIE</v>
      </c>
      <c r="N222" t="s">
        <v>447</v>
      </c>
      <c r="O222" t="s">
        <v>448</v>
      </c>
      <c r="P222" t="str">
        <f t="shared" si="7"/>
        <v>NIE</v>
      </c>
    </row>
    <row r="223" spans="1:16" x14ac:dyDescent="0.25">
      <c r="A223" s="1">
        <v>42025</v>
      </c>
      <c r="B223" t="s">
        <v>449</v>
      </c>
      <c r="C223" t="s">
        <v>450</v>
      </c>
      <c r="D223" s="2">
        <v>1501260</v>
      </c>
      <c r="E223" t="str">
        <f t="shared" si="6"/>
        <v>TAK</v>
      </c>
      <c r="N223" t="s">
        <v>449</v>
      </c>
      <c r="O223" t="s">
        <v>450</v>
      </c>
      <c r="P223" t="str">
        <f t="shared" si="7"/>
        <v>TAK</v>
      </c>
    </row>
    <row r="224" spans="1:16" x14ac:dyDescent="0.25">
      <c r="A224" s="1">
        <v>42025</v>
      </c>
      <c r="B224" t="s">
        <v>451</v>
      </c>
      <c r="C224" t="s">
        <v>452</v>
      </c>
      <c r="D224" s="2">
        <v>101259470</v>
      </c>
      <c r="E224" t="str">
        <f t="shared" si="6"/>
        <v>TAK</v>
      </c>
      <c r="N224" t="s">
        <v>451</v>
      </c>
      <c r="O224" t="s">
        <v>452</v>
      </c>
      <c r="P224" t="str">
        <f t="shared" si="7"/>
        <v>TAK</v>
      </c>
    </row>
    <row r="225" spans="1:16" x14ac:dyDescent="0.25">
      <c r="A225" s="1">
        <v>42025</v>
      </c>
      <c r="B225" t="s">
        <v>453</v>
      </c>
      <c r="C225" t="s">
        <v>454</v>
      </c>
      <c r="D225" s="2">
        <v>574930</v>
      </c>
      <c r="E225" t="str">
        <f t="shared" si="6"/>
        <v>TAK</v>
      </c>
      <c r="N225" t="s">
        <v>453</v>
      </c>
      <c r="O225" t="s">
        <v>454</v>
      </c>
      <c r="P225" t="str">
        <f t="shared" si="7"/>
        <v>TAK</v>
      </c>
    </row>
    <row r="226" spans="1:16" x14ac:dyDescent="0.25">
      <c r="A226" s="1">
        <v>42025</v>
      </c>
      <c r="B226" t="s">
        <v>455</v>
      </c>
      <c r="C226" t="s">
        <v>456</v>
      </c>
      <c r="D226" s="2">
        <v>1350</v>
      </c>
      <c r="E226" t="str">
        <f t="shared" si="6"/>
        <v>TAK</v>
      </c>
      <c r="N226" t="s">
        <v>455</v>
      </c>
      <c r="O226" t="s">
        <v>456</v>
      </c>
      <c r="P226" t="str">
        <f t="shared" si="7"/>
        <v>TAK</v>
      </c>
    </row>
    <row r="227" spans="1:16" x14ac:dyDescent="0.25">
      <c r="A227" s="1">
        <v>42025</v>
      </c>
      <c r="B227" t="s">
        <v>457</v>
      </c>
      <c r="C227" t="s">
        <v>458</v>
      </c>
      <c r="D227" s="2">
        <v>3260</v>
      </c>
      <c r="E227" t="str">
        <f t="shared" si="6"/>
        <v>TAK</v>
      </c>
      <c r="N227" t="s">
        <v>457</v>
      </c>
      <c r="O227" t="s">
        <v>458</v>
      </c>
      <c r="P227" t="str">
        <f t="shared" si="7"/>
        <v>TAK</v>
      </c>
    </row>
    <row r="228" spans="1:16" x14ac:dyDescent="0.25">
      <c r="A228" s="1">
        <v>42025</v>
      </c>
      <c r="B228" t="s">
        <v>459</v>
      </c>
      <c r="C228" t="s">
        <v>460</v>
      </c>
      <c r="D228" s="2">
        <v>40</v>
      </c>
      <c r="E228" t="str">
        <f t="shared" si="6"/>
        <v>TAK</v>
      </c>
      <c r="N228" t="s">
        <v>459</v>
      </c>
      <c r="O228" t="s">
        <v>460</v>
      </c>
      <c r="P228" t="str">
        <f t="shared" si="7"/>
        <v>TAK</v>
      </c>
    </row>
    <row r="229" spans="1:16" x14ac:dyDescent="0.25">
      <c r="A229" s="1">
        <v>42025</v>
      </c>
      <c r="B229" t="s">
        <v>461</v>
      </c>
      <c r="C229" t="s">
        <v>462</v>
      </c>
      <c r="D229" s="2">
        <v>61590</v>
      </c>
      <c r="E229" t="str">
        <f t="shared" si="6"/>
        <v>TAK</v>
      </c>
      <c r="N229" t="s">
        <v>461</v>
      </c>
      <c r="O229" t="s">
        <v>462</v>
      </c>
      <c r="P229" t="str">
        <f t="shared" si="7"/>
        <v>TAK</v>
      </c>
    </row>
    <row r="230" spans="1:16" x14ac:dyDescent="0.25">
      <c r="A230" s="1">
        <v>42025</v>
      </c>
      <c r="B230" t="s">
        <v>463</v>
      </c>
      <c r="C230" t="s">
        <v>464</v>
      </c>
      <c r="D230" s="2">
        <v>2690930</v>
      </c>
      <c r="E230" t="str">
        <f t="shared" si="6"/>
        <v>TAK</v>
      </c>
      <c r="N230" t="s">
        <v>463</v>
      </c>
      <c r="O230" t="s">
        <v>464</v>
      </c>
      <c r="P230" t="str">
        <f t="shared" si="7"/>
        <v>TAK</v>
      </c>
    </row>
    <row r="231" spans="1:16" x14ac:dyDescent="0.25">
      <c r="A231" s="1">
        <v>42025</v>
      </c>
      <c r="B231" t="s">
        <v>465</v>
      </c>
      <c r="C231" t="s">
        <v>466</v>
      </c>
      <c r="D231" s="2">
        <v>179990</v>
      </c>
      <c r="E231" t="str">
        <f t="shared" si="6"/>
        <v>TAK</v>
      </c>
      <c r="N231" t="s">
        <v>465</v>
      </c>
      <c r="O231" t="s">
        <v>466</v>
      </c>
      <c r="P231" t="str">
        <f t="shared" si="7"/>
        <v>TAK</v>
      </c>
    </row>
    <row r="232" spans="1:16" x14ac:dyDescent="0.25">
      <c r="A232" s="1">
        <v>42025</v>
      </c>
      <c r="B232" t="s">
        <v>467</v>
      </c>
      <c r="C232" t="s">
        <v>468</v>
      </c>
      <c r="D232" s="2">
        <v>7020</v>
      </c>
      <c r="E232" t="str">
        <f t="shared" si="6"/>
        <v>TAK</v>
      </c>
      <c r="N232" t="s">
        <v>467</v>
      </c>
      <c r="O232" t="s">
        <v>468</v>
      </c>
      <c r="P232" t="str">
        <f t="shared" si="7"/>
        <v>TAK</v>
      </c>
    </row>
    <row r="233" spans="1:16" x14ac:dyDescent="0.25">
      <c r="A233" s="1">
        <v>42025</v>
      </c>
      <c r="B233" t="s">
        <v>469</v>
      </c>
      <c r="C233" t="s">
        <v>470</v>
      </c>
      <c r="D233" s="2">
        <v>1500</v>
      </c>
      <c r="E233" t="str">
        <f t="shared" si="6"/>
        <v>TAK</v>
      </c>
      <c r="N233" t="s">
        <v>469</v>
      </c>
      <c r="O233" t="s">
        <v>470</v>
      </c>
      <c r="P233" t="str">
        <f t="shared" si="7"/>
        <v>TAK</v>
      </c>
    </row>
    <row r="234" spans="1:16" x14ac:dyDescent="0.25">
      <c r="A234" s="1">
        <v>42025</v>
      </c>
      <c r="B234" t="s">
        <v>471</v>
      </c>
      <c r="C234" t="s">
        <v>472</v>
      </c>
      <c r="D234" s="2">
        <v>16480</v>
      </c>
      <c r="E234" t="str">
        <f t="shared" si="6"/>
        <v>TAK</v>
      </c>
      <c r="N234" t="s">
        <v>471</v>
      </c>
      <c r="O234" t="s">
        <v>472</v>
      </c>
      <c r="P234" t="str">
        <f t="shared" si="7"/>
        <v>TAK</v>
      </c>
    </row>
    <row r="235" spans="1:16" x14ac:dyDescent="0.25">
      <c r="A235" s="1">
        <v>42025</v>
      </c>
      <c r="B235" t="s">
        <v>473</v>
      </c>
      <c r="C235" t="s">
        <v>474</v>
      </c>
      <c r="D235" s="2">
        <v>8330</v>
      </c>
      <c r="E235" t="str">
        <f t="shared" si="6"/>
        <v>TAK</v>
      </c>
      <c r="N235" t="s">
        <v>473</v>
      </c>
      <c r="O235" t="s">
        <v>474</v>
      </c>
      <c r="P235" t="str">
        <f t="shared" si="7"/>
        <v>TAK</v>
      </c>
    </row>
    <row r="236" spans="1:16" x14ac:dyDescent="0.25">
      <c r="A236" s="1">
        <v>42025</v>
      </c>
      <c r="B236" t="s">
        <v>475</v>
      </c>
      <c r="C236" t="s">
        <v>476</v>
      </c>
      <c r="D236" s="2">
        <v>52860</v>
      </c>
      <c r="E236" t="str">
        <f t="shared" si="6"/>
        <v>TAK</v>
      </c>
      <c r="N236" t="s">
        <v>475</v>
      </c>
      <c r="O236" t="s">
        <v>476</v>
      </c>
      <c r="P236" t="str">
        <f t="shared" si="7"/>
        <v>TAK</v>
      </c>
    </row>
    <row r="237" spans="1:16" x14ac:dyDescent="0.25">
      <c r="A237" s="1">
        <v>42025</v>
      </c>
      <c r="B237" t="s">
        <v>477</v>
      </c>
      <c r="C237" t="s">
        <v>478</v>
      </c>
      <c r="D237" s="2">
        <v>0</v>
      </c>
      <c r="E237" t="str">
        <f t="shared" si="6"/>
        <v>NIE</v>
      </c>
      <c r="N237" t="s">
        <v>477</v>
      </c>
      <c r="O237" t="s">
        <v>478</v>
      </c>
      <c r="P237" t="str">
        <f t="shared" si="7"/>
        <v>NIE</v>
      </c>
    </row>
    <row r="238" spans="1:16" x14ac:dyDescent="0.25">
      <c r="A238" s="1">
        <v>42025</v>
      </c>
      <c r="B238" t="s">
        <v>479</v>
      </c>
      <c r="C238" t="s">
        <v>480</v>
      </c>
      <c r="D238" s="2">
        <v>969190</v>
      </c>
      <c r="E238" t="str">
        <f t="shared" si="6"/>
        <v>TAK</v>
      </c>
      <c r="N238" t="s">
        <v>479</v>
      </c>
      <c r="O238" t="s">
        <v>480</v>
      </c>
      <c r="P238" t="str">
        <f t="shared" si="7"/>
        <v>TAK</v>
      </c>
    </row>
    <row r="239" spans="1:16" x14ac:dyDescent="0.25">
      <c r="A239" s="1">
        <v>42025</v>
      </c>
      <c r="B239" t="s">
        <v>481</v>
      </c>
      <c r="C239" t="s">
        <v>482</v>
      </c>
      <c r="D239" s="2">
        <v>61860</v>
      </c>
      <c r="E239" t="str">
        <f t="shared" si="6"/>
        <v>TAK</v>
      </c>
      <c r="N239" t="s">
        <v>481</v>
      </c>
      <c r="O239" t="s">
        <v>482</v>
      </c>
      <c r="P239" t="str">
        <f t="shared" si="7"/>
        <v>TAK</v>
      </c>
    </row>
    <row r="240" spans="1:16" x14ac:dyDescent="0.25">
      <c r="A240" s="1">
        <v>42025</v>
      </c>
      <c r="B240" t="s">
        <v>483</v>
      </c>
      <c r="C240" t="s">
        <v>484</v>
      </c>
      <c r="D240" s="2">
        <v>42250</v>
      </c>
      <c r="E240" t="str">
        <f t="shared" si="6"/>
        <v>NIE</v>
      </c>
      <c r="N240" t="s">
        <v>483</v>
      </c>
      <c r="O240" t="s">
        <v>484</v>
      </c>
      <c r="P240" t="str">
        <f t="shared" si="7"/>
        <v>NIE</v>
      </c>
    </row>
    <row r="241" spans="1:16" x14ac:dyDescent="0.25">
      <c r="A241" s="1">
        <v>42025</v>
      </c>
      <c r="B241" t="s">
        <v>485</v>
      </c>
      <c r="C241" t="s">
        <v>486</v>
      </c>
      <c r="D241" s="2">
        <v>105420</v>
      </c>
      <c r="E241" t="str">
        <f t="shared" si="6"/>
        <v>TAK</v>
      </c>
      <c r="N241" t="s">
        <v>485</v>
      </c>
      <c r="O241" t="s">
        <v>486</v>
      </c>
      <c r="P241" t="str">
        <f t="shared" si="7"/>
        <v>TAK</v>
      </c>
    </row>
    <row r="242" spans="1:16" x14ac:dyDescent="0.25">
      <c r="A242" s="1">
        <v>42025</v>
      </c>
      <c r="B242" t="s">
        <v>487</v>
      </c>
      <c r="C242" t="s">
        <v>488</v>
      </c>
      <c r="D242" s="2">
        <v>91010</v>
      </c>
      <c r="E242" t="str">
        <f t="shared" si="6"/>
        <v>TAK</v>
      </c>
      <c r="N242" t="s">
        <v>487</v>
      </c>
      <c r="O242" t="s">
        <v>488</v>
      </c>
      <c r="P242" t="str">
        <f t="shared" si="7"/>
        <v>TAK</v>
      </c>
    </row>
    <row r="243" spans="1:16" x14ac:dyDescent="0.25">
      <c r="A243" s="1">
        <v>42025</v>
      </c>
      <c r="B243" t="s">
        <v>489</v>
      </c>
      <c r="C243" t="s">
        <v>490</v>
      </c>
      <c r="D243" s="2">
        <v>24650</v>
      </c>
      <c r="E243" t="str">
        <f t="shared" si="6"/>
        <v>TAK</v>
      </c>
      <c r="N243" t="s">
        <v>489</v>
      </c>
      <c r="O243" t="s">
        <v>490</v>
      </c>
      <c r="P243" t="str">
        <f t="shared" si="7"/>
        <v>TAK</v>
      </c>
    </row>
    <row r="244" spans="1:16" x14ac:dyDescent="0.25">
      <c r="A244" s="1">
        <v>42025</v>
      </c>
      <c r="B244" t="s">
        <v>491</v>
      </c>
      <c r="C244" t="s">
        <v>492</v>
      </c>
      <c r="D244" s="2">
        <v>98030</v>
      </c>
      <c r="E244" t="str">
        <f t="shared" si="6"/>
        <v>TAK</v>
      </c>
      <c r="N244" t="s">
        <v>491</v>
      </c>
      <c r="O244" t="s">
        <v>492</v>
      </c>
      <c r="P244" t="str">
        <f t="shared" si="7"/>
        <v>TAK</v>
      </c>
    </row>
    <row r="245" spans="1:16" x14ac:dyDescent="0.25">
      <c r="A245" s="1">
        <v>42025</v>
      </c>
      <c r="B245" t="s">
        <v>493</v>
      </c>
      <c r="C245" t="s">
        <v>494</v>
      </c>
      <c r="D245" s="2">
        <v>164600</v>
      </c>
      <c r="E245" t="str">
        <f t="shared" si="6"/>
        <v>TAK</v>
      </c>
      <c r="N245" t="s">
        <v>493</v>
      </c>
      <c r="O245" t="s">
        <v>494</v>
      </c>
      <c r="P245" t="str">
        <f t="shared" si="7"/>
        <v>TAK</v>
      </c>
    </row>
    <row r="246" spans="1:16" x14ac:dyDescent="0.25">
      <c r="A246" s="1">
        <v>42025</v>
      </c>
      <c r="B246" t="s">
        <v>495</v>
      </c>
      <c r="C246" t="s">
        <v>496</v>
      </c>
      <c r="D246" s="2">
        <v>5975090</v>
      </c>
      <c r="E246" t="str">
        <f t="shared" si="6"/>
        <v>TAK</v>
      </c>
      <c r="N246" t="s">
        <v>495</v>
      </c>
      <c r="O246" t="s">
        <v>496</v>
      </c>
      <c r="P246" t="str">
        <f t="shared" si="7"/>
        <v>TAK</v>
      </c>
    </row>
    <row r="247" spans="1:16" x14ac:dyDescent="0.25">
      <c r="A247" s="1">
        <v>42025</v>
      </c>
      <c r="B247" t="s">
        <v>497</v>
      </c>
      <c r="C247" t="s">
        <v>498</v>
      </c>
      <c r="D247" s="2">
        <v>16161920</v>
      </c>
      <c r="E247" t="str">
        <f t="shared" si="6"/>
        <v>TAK</v>
      </c>
      <c r="N247" t="s">
        <v>497</v>
      </c>
      <c r="O247" t="s">
        <v>498</v>
      </c>
      <c r="P247" t="str">
        <f t="shared" si="7"/>
        <v>TAK</v>
      </c>
    </row>
    <row r="248" spans="1:16" x14ac:dyDescent="0.25">
      <c r="A248" s="1">
        <v>42025</v>
      </c>
      <c r="B248" t="s">
        <v>499</v>
      </c>
      <c r="C248" t="s">
        <v>500</v>
      </c>
      <c r="D248" s="2">
        <v>24870</v>
      </c>
      <c r="E248" t="str">
        <f t="shared" si="6"/>
        <v>TAK</v>
      </c>
      <c r="N248" t="s">
        <v>499</v>
      </c>
      <c r="O248" t="s">
        <v>500</v>
      </c>
      <c r="P248" t="str">
        <f t="shared" si="7"/>
        <v>TAK</v>
      </c>
    </row>
    <row r="249" spans="1:16" x14ac:dyDescent="0.25">
      <c r="A249" s="1">
        <v>42025</v>
      </c>
      <c r="B249" t="s">
        <v>501</v>
      </c>
      <c r="C249" t="s">
        <v>502</v>
      </c>
      <c r="D249" s="2">
        <v>194270</v>
      </c>
      <c r="E249" t="str">
        <f t="shared" si="6"/>
        <v>TAK</v>
      </c>
      <c r="N249" t="s">
        <v>501</v>
      </c>
      <c r="O249" t="s">
        <v>502</v>
      </c>
      <c r="P249" t="str">
        <f t="shared" si="7"/>
        <v>TAK</v>
      </c>
    </row>
    <row r="250" spans="1:16" x14ac:dyDescent="0.25">
      <c r="A250" s="1">
        <v>42025</v>
      </c>
      <c r="B250" t="s">
        <v>503</v>
      </c>
      <c r="C250" t="s">
        <v>504</v>
      </c>
      <c r="D250" s="2">
        <v>64880</v>
      </c>
      <c r="E250" t="str">
        <f t="shared" si="6"/>
        <v>TAK</v>
      </c>
      <c r="N250" t="s">
        <v>503</v>
      </c>
      <c r="O250" t="s">
        <v>504</v>
      </c>
      <c r="P250" t="str">
        <f t="shared" si="7"/>
        <v>TAK</v>
      </c>
    </row>
    <row r="251" spans="1:16" x14ac:dyDescent="0.25">
      <c r="A251" s="1">
        <v>42025</v>
      </c>
      <c r="B251" t="s">
        <v>505</v>
      </c>
      <c r="C251" t="s">
        <v>506</v>
      </c>
      <c r="D251" s="2">
        <v>340320</v>
      </c>
      <c r="E251" t="str">
        <f t="shared" si="6"/>
        <v>TAK</v>
      </c>
      <c r="N251" t="s">
        <v>505</v>
      </c>
      <c r="O251" t="s">
        <v>506</v>
      </c>
      <c r="P251" t="str">
        <f t="shared" si="7"/>
        <v>TAK</v>
      </c>
    </row>
    <row r="252" spans="1:16" x14ac:dyDescent="0.25">
      <c r="A252" s="1">
        <v>42025</v>
      </c>
      <c r="B252" t="s">
        <v>507</v>
      </c>
      <c r="C252" t="s">
        <v>508</v>
      </c>
      <c r="D252" s="2">
        <v>60</v>
      </c>
      <c r="E252" t="str">
        <f t="shared" si="6"/>
        <v>TAK</v>
      </c>
      <c r="N252" t="s">
        <v>507</v>
      </c>
      <c r="O252" t="s">
        <v>508</v>
      </c>
      <c r="P252" t="str">
        <f t="shared" si="7"/>
        <v>TAK</v>
      </c>
    </row>
    <row r="253" spans="1:16" x14ac:dyDescent="0.25">
      <c r="A253" s="1">
        <v>42025</v>
      </c>
      <c r="B253" t="s">
        <v>509</v>
      </c>
      <c r="C253" t="s">
        <v>510</v>
      </c>
      <c r="D253" s="2">
        <v>33160</v>
      </c>
      <c r="E253" t="str">
        <f t="shared" si="6"/>
        <v>TAK</v>
      </c>
      <c r="N253" t="s">
        <v>509</v>
      </c>
      <c r="O253" t="s">
        <v>510</v>
      </c>
      <c r="P253" t="str">
        <f t="shared" si="7"/>
        <v>TAK</v>
      </c>
    </row>
    <row r="254" spans="1:16" x14ac:dyDescent="0.25">
      <c r="A254" s="1">
        <v>42025</v>
      </c>
      <c r="B254" t="s">
        <v>511</v>
      </c>
      <c r="C254" t="s">
        <v>512</v>
      </c>
      <c r="D254" s="2">
        <v>17512530</v>
      </c>
      <c r="E254" t="str">
        <f t="shared" si="6"/>
        <v>TAK</v>
      </c>
      <c r="N254" t="s">
        <v>511</v>
      </c>
      <c r="O254" t="s">
        <v>512</v>
      </c>
      <c r="P254" t="str">
        <f t="shared" si="7"/>
        <v>TAK</v>
      </c>
    </row>
    <row r="255" spans="1:16" x14ac:dyDescent="0.25">
      <c r="A255" s="1">
        <v>42025</v>
      </c>
      <c r="B255" t="s">
        <v>513</v>
      </c>
      <c r="C255" t="s">
        <v>514</v>
      </c>
      <c r="D255" s="2">
        <v>701790</v>
      </c>
      <c r="E255" t="str">
        <f t="shared" si="6"/>
        <v>TAK</v>
      </c>
      <c r="N255" t="s">
        <v>513</v>
      </c>
      <c r="O255" t="s">
        <v>514</v>
      </c>
      <c r="P255" t="str">
        <f t="shared" si="7"/>
        <v>TAK</v>
      </c>
    </row>
    <row r="256" spans="1:16" x14ac:dyDescent="0.25">
      <c r="A256" s="1">
        <v>42025</v>
      </c>
      <c r="B256" t="s">
        <v>515</v>
      </c>
      <c r="C256" t="s">
        <v>516</v>
      </c>
      <c r="D256" s="2">
        <v>3630</v>
      </c>
      <c r="E256" t="str">
        <f t="shared" si="6"/>
        <v>TAK</v>
      </c>
      <c r="N256" t="s">
        <v>515</v>
      </c>
      <c r="O256" t="s">
        <v>516</v>
      </c>
      <c r="P256" t="str">
        <f t="shared" si="7"/>
        <v>TAK</v>
      </c>
    </row>
    <row r="257" spans="1:16" x14ac:dyDescent="0.25">
      <c r="A257" s="1">
        <v>42025</v>
      </c>
      <c r="B257" t="s">
        <v>517</v>
      </c>
      <c r="C257" t="s">
        <v>518</v>
      </c>
      <c r="D257" s="2">
        <v>1590</v>
      </c>
      <c r="E257" t="str">
        <f t="shared" si="6"/>
        <v>TAK</v>
      </c>
      <c r="N257" t="s">
        <v>517</v>
      </c>
      <c r="O257" t="s">
        <v>518</v>
      </c>
      <c r="P257" t="str">
        <f t="shared" si="7"/>
        <v>TAK</v>
      </c>
    </row>
    <row r="258" spans="1:16" x14ac:dyDescent="0.25">
      <c r="A258" s="1">
        <v>42025</v>
      </c>
      <c r="B258" t="s">
        <v>519</v>
      </c>
      <c r="C258" t="s">
        <v>520</v>
      </c>
      <c r="D258" s="2">
        <v>165650</v>
      </c>
      <c r="E258" t="str">
        <f t="shared" si="6"/>
        <v>TAK</v>
      </c>
      <c r="N258" t="s">
        <v>519</v>
      </c>
      <c r="O258" t="s">
        <v>520</v>
      </c>
      <c r="P258" t="str">
        <f t="shared" si="7"/>
        <v>TAK</v>
      </c>
    </row>
    <row r="259" spans="1:16" x14ac:dyDescent="0.25">
      <c r="A259" s="1">
        <v>42025</v>
      </c>
      <c r="B259" t="s">
        <v>521</v>
      </c>
      <c r="C259" t="s">
        <v>522</v>
      </c>
      <c r="D259" s="2">
        <v>0</v>
      </c>
      <c r="E259" t="str">
        <f t="shared" ref="E259:E322" si="8">IF(MID(C259,1,2)="PL","TAK","NIE")</f>
        <v>TAK</v>
      </c>
      <c r="N259" t="s">
        <v>521</v>
      </c>
      <c r="O259" t="s">
        <v>522</v>
      </c>
      <c r="P259" t="str">
        <f t="shared" ref="P259:P322" si="9">IF(MID(O259,1,2)="PL","TAK","NIE")</f>
        <v>TAK</v>
      </c>
    </row>
    <row r="260" spans="1:16" x14ac:dyDescent="0.25">
      <c r="A260" s="1">
        <v>42025</v>
      </c>
      <c r="B260" t="s">
        <v>523</v>
      </c>
      <c r="C260" t="s">
        <v>524</v>
      </c>
      <c r="D260" s="2">
        <v>8100</v>
      </c>
      <c r="E260" t="str">
        <f t="shared" si="8"/>
        <v>TAK</v>
      </c>
      <c r="N260" t="s">
        <v>523</v>
      </c>
      <c r="O260" t="s">
        <v>524</v>
      </c>
      <c r="P260" t="str">
        <f t="shared" si="9"/>
        <v>TAK</v>
      </c>
    </row>
    <row r="261" spans="1:16" x14ac:dyDescent="0.25">
      <c r="A261" s="1">
        <v>42025</v>
      </c>
      <c r="B261" t="s">
        <v>525</v>
      </c>
      <c r="C261" t="s">
        <v>526</v>
      </c>
      <c r="D261" s="2">
        <v>4120</v>
      </c>
      <c r="E261" t="str">
        <f t="shared" si="8"/>
        <v>TAK</v>
      </c>
      <c r="N261" t="s">
        <v>525</v>
      </c>
      <c r="O261" t="s">
        <v>526</v>
      </c>
      <c r="P261" t="str">
        <f t="shared" si="9"/>
        <v>TAK</v>
      </c>
    </row>
    <row r="262" spans="1:16" x14ac:dyDescent="0.25">
      <c r="A262" s="1">
        <v>42025</v>
      </c>
      <c r="B262" t="s">
        <v>527</v>
      </c>
      <c r="C262" t="s">
        <v>528</v>
      </c>
      <c r="D262" s="2">
        <v>63090</v>
      </c>
      <c r="E262" t="str">
        <f t="shared" si="8"/>
        <v>TAK</v>
      </c>
      <c r="N262" t="s">
        <v>527</v>
      </c>
      <c r="O262" t="s">
        <v>528</v>
      </c>
      <c r="P262" t="str">
        <f t="shared" si="9"/>
        <v>TAK</v>
      </c>
    </row>
    <row r="263" spans="1:16" x14ac:dyDescent="0.25">
      <c r="A263" s="1">
        <v>42025</v>
      </c>
      <c r="B263" t="s">
        <v>529</v>
      </c>
      <c r="C263" t="s">
        <v>530</v>
      </c>
      <c r="D263" s="2">
        <v>70</v>
      </c>
      <c r="E263" t="str">
        <f t="shared" si="8"/>
        <v>TAK</v>
      </c>
      <c r="N263" t="s">
        <v>529</v>
      </c>
      <c r="O263" t="s">
        <v>530</v>
      </c>
      <c r="P263" t="str">
        <f t="shared" si="9"/>
        <v>TAK</v>
      </c>
    </row>
    <row r="264" spans="1:16" x14ac:dyDescent="0.25">
      <c r="A264" s="1">
        <v>42025</v>
      </c>
      <c r="B264" t="s">
        <v>531</v>
      </c>
      <c r="C264" t="s">
        <v>532</v>
      </c>
      <c r="D264" s="2">
        <v>45360</v>
      </c>
      <c r="E264" t="str">
        <f t="shared" si="8"/>
        <v>TAK</v>
      </c>
      <c r="N264" t="s">
        <v>531</v>
      </c>
      <c r="O264" t="s">
        <v>532</v>
      </c>
      <c r="P264" t="str">
        <f t="shared" si="9"/>
        <v>TAK</v>
      </c>
    </row>
    <row r="265" spans="1:16" x14ac:dyDescent="0.25">
      <c r="A265" s="1">
        <v>42025</v>
      </c>
      <c r="B265" t="s">
        <v>533</v>
      </c>
      <c r="C265" t="s">
        <v>534</v>
      </c>
      <c r="D265" s="2">
        <v>0</v>
      </c>
      <c r="E265" t="str">
        <f t="shared" si="8"/>
        <v>TAK</v>
      </c>
      <c r="N265" t="s">
        <v>533</v>
      </c>
      <c r="O265" t="s">
        <v>534</v>
      </c>
      <c r="P265" t="str">
        <f t="shared" si="9"/>
        <v>TAK</v>
      </c>
    </row>
    <row r="266" spans="1:16" x14ac:dyDescent="0.25">
      <c r="A266" s="1">
        <v>42025</v>
      </c>
      <c r="B266" t="s">
        <v>535</v>
      </c>
      <c r="C266" t="s">
        <v>536</v>
      </c>
      <c r="D266" s="2">
        <v>286230</v>
      </c>
      <c r="E266" t="str">
        <f t="shared" si="8"/>
        <v>TAK</v>
      </c>
      <c r="N266" t="s">
        <v>535</v>
      </c>
      <c r="O266" t="s">
        <v>536</v>
      </c>
      <c r="P266" t="str">
        <f t="shared" si="9"/>
        <v>TAK</v>
      </c>
    </row>
    <row r="267" spans="1:16" x14ac:dyDescent="0.25">
      <c r="A267" s="1">
        <v>42025</v>
      </c>
      <c r="B267" t="s">
        <v>537</v>
      </c>
      <c r="C267" t="s">
        <v>538</v>
      </c>
      <c r="D267" s="2">
        <v>6320</v>
      </c>
      <c r="E267" t="str">
        <f t="shared" si="8"/>
        <v>NIE</v>
      </c>
      <c r="N267" t="s">
        <v>537</v>
      </c>
      <c r="O267" t="s">
        <v>538</v>
      </c>
      <c r="P267" t="str">
        <f t="shared" si="9"/>
        <v>NIE</v>
      </c>
    </row>
    <row r="268" spans="1:16" x14ac:dyDescent="0.25">
      <c r="A268" s="1">
        <v>42025</v>
      </c>
      <c r="B268" t="s">
        <v>539</v>
      </c>
      <c r="C268" t="s">
        <v>540</v>
      </c>
      <c r="D268" s="2">
        <v>5046670</v>
      </c>
      <c r="E268" t="str">
        <f t="shared" si="8"/>
        <v>TAK</v>
      </c>
      <c r="N268" t="s">
        <v>539</v>
      </c>
      <c r="O268" t="s">
        <v>540</v>
      </c>
      <c r="P268" t="str">
        <f t="shared" si="9"/>
        <v>TAK</v>
      </c>
    </row>
    <row r="269" spans="1:16" x14ac:dyDescent="0.25">
      <c r="A269" s="1">
        <v>42025</v>
      </c>
      <c r="B269" t="s">
        <v>541</v>
      </c>
      <c r="C269" t="s">
        <v>542</v>
      </c>
      <c r="D269" s="2">
        <v>13970</v>
      </c>
      <c r="E269" t="str">
        <f t="shared" si="8"/>
        <v>TAK</v>
      </c>
      <c r="N269" t="s">
        <v>541</v>
      </c>
      <c r="O269" t="s">
        <v>542</v>
      </c>
      <c r="P269" t="str">
        <f t="shared" si="9"/>
        <v>TAK</v>
      </c>
    </row>
    <row r="270" spans="1:16" x14ac:dyDescent="0.25">
      <c r="A270" s="1">
        <v>42025</v>
      </c>
      <c r="B270" t="s">
        <v>543</v>
      </c>
      <c r="C270" t="s">
        <v>544</v>
      </c>
      <c r="D270" s="2">
        <v>91760</v>
      </c>
      <c r="E270" t="str">
        <f t="shared" si="8"/>
        <v>TAK</v>
      </c>
      <c r="N270" t="s">
        <v>543</v>
      </c>
      <c r="O270" t="s">
        <v>544</v>
      </c>
      <c r="P270" t="str">
        <f t="shared" si="9"/>
        <v>TAK</v>
      </c>
    </row>
    <row r="271" spans="1:16" x14ac:dyDescent="0.25">
      <c r="A271" s="1">
        <v>42025</v>
      </c>
      <c r="B271" t="s">
        <v>545</v>
      </c>
      <c r="C271" t="s">
        <v>546</v>
      </c>
      <c r="D271" s="2">
        <v>53160</v>
      </c>
      <c r="E271" t="str">
        <f t="shared" si="8"/>
        <v>TAK</v>
      </c>
      <c r="N271" t="s">
        <v>545</v>
      </c>
      <c r="O271" t="s">
        <v>546</v>
      </c>
      <c r="P271" t="str">
        <f t="shared" si="9"/>
        <v>TAK</v>
      </c>
    </row>
    <row r="272" spans="1:16" x14ac:dyDescent="0.25">
      <c r="A272" s="1">
        <v>42025</v>
      </c>
      <c r="B272" t="s">
        <v>547</v>
      </c>
      <c r="C272" t="s">
        <v>548</v>
      </c>
      <c r="D272" s="2">
        <v>4930</v>
      </c>
      <c r="E272" t="str">
        <f t="shared" si="8"/>
        <v>TAK</v>
      </c>
      <c r="N272" t="s">
        <v>547</v>
      </c>
      <c r="O272" t="s">
        <v>548</v>
      </c>
      <c r="P272" t="str">
        <f t="shared" si="9"/>
        <v>TAK</v>
      </c>
    </row>
    <row r="273" spans="1:16" x14ac:dyDescent="0.25">
      <c r="A273" s="1">
        <v>42025</v>
      </c>
      <c r="B273" t="s">
        <v>549</v>
      </c>
      <c r="C273" t="s">
        <v>550</v>
      </c>
      <c r="D273" s="2">
        <v>6480</v>
      </c>
      <c r="E273" t="str">
        <f t="shared" si="8"/>
        <v>TAK</v>
      </c>
      <c r="N273" t="s">
        <v>549</v>
      </c>
      <c r="O273" t="s">
        <v>550</v>
      </c>
      <c r="P273" t="str">
        <f t="shared" si="9"/>
        <v>TAK</v>
      </c>
    </row>
    <row r="274" spans="1:16" x14ac:dyDescent="0.25">
      <c r="A274" s="1">
        <v>42025</v>
      </c>
      <c r="B274" t="s">
        <v>551</v>
      </c>
      <c r="C274" t="s">
        <v>552</v>
      </c>
      <c r="D274" s="2">
        <v>0</v>
      </c>
      <c r="E274" t="str">
        <f t="shared" si="8"/>
        <v>TAK</v>
      </c>
      <c r="N274" t="s">
        <v>551</v>
      </c>
      <c r="O274" t="s">
        <v>552</v>
      </c>
      <c r="P274" t="str">
        <f t="shared" si="9"/>
        <v>TAK</v>
      </c>
    </row>
    <row r="275" spans="1:16" x14ac:dyDescent="0.25">
      <c r="A275" s="1">
        <v>42025</v>
      </c>
      <c r="B275" t="s">
        <v>553</v>
      </c>
      <c r="C275" t="s">
        <v>554</v>
      </c>
      <c r="D275" s="2">
        <v>0</v>
      </c>
      <c r="E275" t="str">
        <f t="shared" si="8"/>
        <v>TAK</v>
      </c>
      <c r="N275" t="s">
        <v>553</v>
      </c>
      <c r="O275" t="s">
        <v>554</v>
      </c>
      <c r="P275" t="str">
        <f t="shared" si="9"/>
        <v>TAK</v>
      </c>
    </row>
    <row r="276" spans="1:16" x14ac:dyDescent="0.25">
      <c r="A276" s="1">
        <v>42025</v>
      </c>
      <c r="B276" t="s">
        <v>555</v>
      </c>
      <c r="C276" t="s">
        <v>556</v>
      </c>
      <c r="D276" s="2">
        <v>16940</v>
      </c>
      <c r="E276" t="str">
        <f t="shared" si="8"/>
        <v>NIE</v>
      </c>
      <c r="N276" t="s">
        <v>555</v>
      </c>
      <c r="O276" t="s">
        <v>556</v>
      </c>
      <c r="P276" t="str">
        <f t="shared" si="9"/>
        <v>NIE</v>
      </c>
    </row>
    <row r="277" spans="1:16" x14ac:dyDescent="0.25">
      <c r="A277" s="1">
        <v>42025</v>
      </c>
      <c r="B277" t="s">
        <v>557</v>
      </c>
      <c r="C277" t="s">
        <v>558</v>
      </c>
      <c r="D277" s="2">
        <v>2899770</v>
      </c>
      <c r="E277" t="str">
        <f t="shared" si="8"/>
        <v>TAK</v>
      </c>
      <c r="N277" t="s">
        <v>557</v>
      </c>
      <c r="O277" t="s">
        <v>558</v>
      </c>
      <c r="P277" t="str">
        <f t="shared" si="9"/>
        <v>TAK</v>
      </c>
    </row>
    <row r="278" spans="1:16" x14ac:dyDescent="0.25">
      <c r="A278" s="1">
        <v>42025</v>
      </c>
      <c r="B278" t="s">
        <v>559</v>
      </c>
      <c r="C278" t="s">
        <v>560</v>
      </c>
      <c r="D278" s="2">
        <v>1380</v>
      </c>
      <c r="E278" t="str">
        <f t="shared" si="8"/>
        <v>TAK</v>
      </c>
      <c r="N278" t="s">
        <v>559</v>
      </c>
      <c r="O278" t="s">
        <v>560</v>
      </c>
      <c r="P278" t="str">
        <f t="shared" si="9"/>
        <v>TAK</v>
      </c>
    </row>
    <row r="279" spans="1:16" x14ac:dyDescent="0.25">
      <c r="A279" s="1">
        <v>42025</v>
      </c>
      <c r="B279" t="s">
        <v>561</v>
      </c>
      <c r="C279" t="s">
        <v>562</v>
      </c>
      <c r="D279" s="2">
        <v>53100</v>
      </c>
      <c r="E279" t="str">
        <f t="shared" si="8"/>
        <v>TAK</v>
      </c>
      <c r="N279" t="s">
        <v>561</v>
      </c>
      <c r="O279" t="s">
        <v>562</v>
      </c>
      <c r="P279" t="str">
        <f t="shared" si="9"/>
        <v>TAK</v>
      </c>
    </row>
    <row r="280" spans="1:16" x14ac:dyDescent="0.25">
      <c r="A280" s="1">
        <v>42025</v>
      </c>
      <c r="B280" t="s">
        <v>563</v>
      </c>
      <c r="C280" t="s">
        <v>564</v>
      </c>
      <c r="D280" s="2">
        <v>730420</v>
      </c>
      <c r="E280" t="str">
        <f t="shared" si="8"/>
        <v>TAK</v>
      </c>
      <c r="N280" t="s">
        <v>563</v>
      </c>
      <c r="O280" t="s">
        <v>564</v>
      </c>
      <c r="P280" t="str">
        <f t="shared" si="9"/>
        <v>TAK</v>
      </c>
    </row>
    <row r="281" spans="1:16" x14ac:dyDescent="0.25">
      <c r="A281" s="1">
        <v>42025</v>
      </c>
      <c r="B281" t="s">
        <v>565</v>
      </c>
      <c r="C281" t="s">
        <v>566</v>
      </c>
      <c r="D281" s="2">
        <v>22920</v>
      </c>
      <c r="E281" t="str">
        <f t="shared" si="8"/>
        <v>TAK</v>
      </c>
      <c r="N281" t="s">
        <v>565</v>
      </c>
      <c r="O281" t="s">
        <v>566</v>
      </c>
      <c r="P281" t="str">
        <f t="shared" si="9"/>
        <v>TAK</v>
      </c>
    </row>
    <row r="282" spans="1:16" x14ac:dyDescent="0.25">
      <c r="A282" s="1">
        <v>42025</v>
      </c>
      <c r="B282" t="s">
        <v>567</v>
      </c>
      <c r="C282" t="s">
        <v>568</v>
      </c>
      <c r="D282" s="2">
        <v>2330</v>
      </c>
      <c r="E282" t="str">
        <f t="shared" si="8"/>
        <v>TAK</v>
      </c>
      <c r="N282" t="s">
        <v>567</v>
      </c>
      <c r="O282" t="s">
        <v>568</v>
      </c>
      <c r="P282" t="str">
        <f t="shared" si="9"/>
        <v>TAK</v>
      </c>
    </row>
    <row r="283" spans="1:16" x14ac:dyDescent="0.25">
      <c r="A283" s="1">
        <v>42025</v>
      </c>
      <c r="B283" t="s">
        <v>569</v>
      </c>
      <c r="C283" t="s">
        <v>570</v>
      </c>
      <c r="D283" s="2">
        <v>63550</v>
      </c>
      <c r="E283" t="str">
        <f t="shared" si="8"/>
        <v>TAK</v>
      </c>
      <c r="N283" t="s">
        <v>569</v>
      </c>
      <c r="O283" t="s">
        <v>570</v>
      </c>
      <c r="P283" t="str">
        <f t="shared" si="9"/>
        <v>TAK</v>
      </c>
    </row>
    <row r="284" spans="1:16" x14ac:dyDescent="0.25">
      <c r="A284" s="1">
        <v>42025</v>
      </c>
      <c r="B284" t="s">
        <v>571</v>
      </c>
      <c r="C284" t="s">
        <v>572</v>
      </c>
      <c r="D284" s="2">
        <v>39600</v>
      </c>
      <c r="E284" t="str">
        <f t="shared" si="8"/>
        <v>TAK</v>
      </c>
      <c r="N284" t="s">
        <v>571</v>
      </c>
      <c r="O284" t="s">
        <v>572</v>
      </c>
      <c r="P284" t="str">
        <f t="shared" si="9"/>
        <v>TAK</v>
      </c>
    </row>
    <row r="285" spans="1:16" x14ac:dyDescent="0.25">
      <c r="A285" s="1">
        <v>42025</v>
      </c>
      <c r="B285" t="s">
        <v>573</v>
      </c>
      <c r="C285" t="s">
        <v>574</v>
      </c>
      <c r="D285" s="2">
        <v>4250</v>
      </c>
      <c r="E285" t="str">
        <f t="shared" si="8"/>
        <v>TAK</v>
      </c>
      <c r="N285" t="s">
        <v>573</v>
      </c>
      <c r="O285" t="s">
        <v>574</v>
      </c>
      <c r="P285" t="str">
        <f t="shared" si="9"/>
        <v>TAK</v>
      </c>
    </row>
    <row r="286" spans="1:16" x14ac:dyDescent="0.25">
      <c r="A286" s="1">
        <v>42025</v>
      </c>
      <c r="B286" t="s">
        <v>575</v>
      </c>
      <c r="C286" t="s">
        <v>576</v>
      </c>
      <c r="D286" s="2">
        <v>2093130</v>
      </c>
      <c r="E286" t="str">
        <f t="shared" si="8"/>
        <v>TAK</v>
      </c>
      <c r="N286" t="s">
        <v>575</v>
      </c>
      <c r="O286" t="s">
        <v>576</v>
      </c>
      <c r="P286" t="str">
        <f t="shared" si="9"/>
        <v>TAK</v>
      </c>
    </row>
    <row r="287" spans="1:16" x14ac:dyDescent="0.25">
      <c r="A287" s="1">
        <v>42025</v>
      </c>
      <c r="B287" t="s">
        <v>577</v>
      </c>
      <c r="C287" t="s">
        <v>578</v>
      </c>
      <c r="D287" s="2">
        <v>270440</v>
      </c>
      <c r="E287" t="str">
        <f t="shared" si="8"/>
        <v>TAK</v>
      </c>
      <c r="N287" t="s">
        <v>577</v>
      </c>
      <c r="O287" t="s">
        <v>578</v>
      </c>
      <c r="P287" t="str">
        <f t="shared" si="9"/>
        <v>TAK</v>
      </c>
    </row>
    <row r="288" spans="1:16" x14ac:dyDescent="0.25">
      <c r="A288" s="1">
        <v>42025</v>
      </c>
      <c r="B288" t="s">
        <v>579</v>
      </c>
      <c r="C288" t="s">
        <v>580</v>
      </c>
      <c r="D288" s="2">
        <v>1820</v>
      </c>
      <c r="E288" t="str">
        <f t="shared" si="8"/>
        <v>NIE</v>
      </c>
      <c r="N288" t="s">
        <v>579</v>
      </c>
      <c r="O288" t="s">
        <v>580</v>
      </c>
      <c r="P288" t="str">
        <f t="shared" si="9"/>
        <v>NIE</v>
      </c>
    </row>
    <row r="289" spans="1:16" x14ac:dyDescent="0.25">
      <c r="A289" s="1">
        <v>42025</v>
      </c>
      <c r="B289" t="s">
        <v>581</v>
      </c>
      <c r="C289" t="s">
        <v>582</v>
      </c>
      <c r="D289" s="2">
        <v>25180</v>
      </c>
      <c r="E289" t="str">
        <f t="shared" si="8"/>
        <v>TAK</v>
      </c>
      <c r="N289" t="s">
        <v>581</v>
      </c>
      <c r="O289" t="s">
        <v>582</v>
      </c>
      <c r="P289" t="str">
        <f t="shared" si="9"/>
        <v>TAK</v>
      </c>
    </row>
    <row r="290" spans="1:16" x14ac:dyDescent="0.25">
      <c r="A290" s="1">
        <v>42025</v>
      </c>
      <c r="B290" t="s">
        <v>583</v>
      </c>
      <c r="C290" t="s">
        <v>584</v>
      </c>
      <c r="D290" s="2">
        <v>200</v>
      </c>
      <c r="E290" t="str">
        <f t="shared" si="8"/>
        <v>TAK</v>
      </c>
      <c r="N290" t="s">
        <v>583</v>
      </c>
      <c r="O290" t="s">
        <v>584</v>
      </c>
      <c r="P290" t="str">
        <f t="shared" si="9"/>
        <v>TAK</v>
      </c>
    </row>
    <row r="291" spans="1:16" x14ac:dyDescent="0.25">
      <c r="A291" s="1">
        <v>42025</v>
      </c>
      <c r="B291" t="s">
        <v>585</v>
      </c>
      <c r="C291" t="s">
        <v>586</v>
      </c>
      <c r="D291" s="2">
        <v>80</v>
      </c>
      <c r="E291" t="str">
        <f t="shared" si="8"/>
        <v>TAK</v>
      </c>
      <c r="N291" t="s">
        <v>585</v>
      </c>
      <c r="O291" t="s">
        <v>586</v>
      </c>
      <c r="P291" t="str">
        <f t="shared" si="9"/>
        <v>TAK</v>
      </c>
    </row>
    <row r="292" spans="1:16" x14ac:dyDescent="0.25">
      <c r="A292" s="1">
        <v>42025</v>
      </c>
      <c r="B292" t="s">
        <v>587</v>
      </c>
      <c r="C292" t="s">
        <v>588</v>
      </c>
      <c r="D292" s="2">
        <v>5890</v>
      </c>
      <c r="E292" t="str">
        <f t="shared" si="8"/>
        <v>TAK</v>
      </c>
      <c r="N292" t="s">
        <v>587</v>
      </c>
      <c r="O292" t="s">
        <v>588</v>
      </c>
      <c r="P292" t="str">
        <f t="shared" si="9"/>
        <v>TAK</v>
      </c>
    </row>
    <row r="293" spans="1:16" x14ac:dyDescent="0.25">
      <c r="A293" s="1">
        <v>42025</v>
      </c>
      <c r="B293" t="s">
        <v>589</v>
      </c>
      <c r="C293" t="s">
        <v>590</v>
      </c>
      <c r="D293" s="2">
        <v>9790</v>
      </c>
      <c r="E293" t="str">
        <f t="shared" si="8"/>
        <v>TAK</v>
      </c>
      <c r="N293" t="s">
        <v>589</v>
      </c>
      <c r="O293" t="s">
        <v>590</v>
      </c>
      <c r="P293" t="str">
        <f t="shared" si="9"/>
        <v>TAK</v>
      </c>
    </row>
    <row r="294" spans="1:16" x14ac:dyDescent="0.25">
      <c r="A294" s="1">
        <v>42025</v>
      </c>
      <c r="B294" t="s">
        <v>591</v>
      </c>
      <c r="C294" t="s">
        <v>592</v>
      </c>
      <c r="D294" s="2">
        <v>100</v>
      </c>
      <c r="E294" t="str">
        <f t="shared" si="8"/>
        <v>TAK</v>
      </c>
      <c r="N294" t="s">
        <v>591</v>
      </c>
      <c r="O294" t="s">
        <v>592</v>
      </c>
      <c r="P294" t="str">
        <f t="shared" si="9"/>
        <v>TAK</v>
      </c>
    </row>
    <row r="295" spans="1:16" x14ac:dyDescent="0.25">
      <c r="A295" s="1">
        <v>42025</v>
      </c>
      <c r="B295" t="s">
        <v>593</v>
      </c>
      <c r="C295" t="s">
        <v>594</v>
      </c>
      <c r="D295" s="2">
        <v>0</v>
      </c>
      <c r="E295" t="str">
        <f t="shared" si="8"/>
        <v>TAK</v>
      </c>
      <c r="N295" t="s">
        <v>593</v>
      </c>
      <c r="O295" t="s">
        <v>594</v>
      </c>
      <c r="P295" t="str">
        <f t="shared" si="9"/>
        <v>TAK</v>
      </c>
    </row>
    <row r="296" spans="1:16" x14ac:dyDescent="0.25">
      <c r="A296" s="1">
        <v>42025</v>
      </c>
      <c r="B296" t="s">
        <v>595</v>
      </c>
      <c r="C296" t="s">
        <v>596</v>
      </c>
      <c r="D296" s="2">
        <v>0</v>
      </c>
      <c r="E296" t="str">
        <f t="shared" si="8"/>
        <v>NIE</v>
      </c>
      <c r="N296" t="s">
        <v>595</v>
      </c>
      <c r="O296" t="s">
        <v>596</v>
      </c>
      <c r="P296" t="str">
        <f t="shared" si="9"/>
        <v>NIE</v>
      </c>
    </row>
    <row r="297" spans="1:16" x14ac:dyDescent="0.25">
      <c r="A297" s="1">
        <v>42025</v>
      </c>
      <c r="B297" t="s">
        <v>597</v>
      </c>
      <c r="C297" t="s">
        <v>598</v>
      </c>
      <c r="D297" s="2">
        <v>0</v>
      </c>
      <c r="E297" t="str">
        <f t="shared" si="8"/>
        <v>TAK</v>
      </c>
      <c r="N297" t="s">
        <v>597</v>
      </c>
      <c r="O297" t="s">
        <v>598</v>
      </c>
      <c r="P297" t="str">
        <f t="shared" si="9"/>
        <v>TAK</v>
      </c>
    </row>
    <row r="298" spans="1:16" x14ac:dyDescent="0.25">
      <c r="A298" s="1">
        <v>42025</v>
      </c>
      <c r="B298" t="s">
        <v>599</v>
      </c>
      <c r="C298" t="s">
        <v>600</v>
      </c>
      <c r="D298" s="2">
        <v>122320</v>
      </c>
      <c r="E298" t="str">
        <f t="shared" si="8"/>
        <v>TAK</v>
      </c>
      <c r="N298" t="s">
        <v>599</v>
      </c>
      <c r="O298" t="s">
        <v>600</v>
      </c>
      <c r="P298" t="str">
        <f t="shared" si="9"/>
        <v>TAK</v>
      </c>
    </row>
    <row r="299" spans="1:16" x14ac:dyDescent="0.25">
      <c r="A299" s="1">
        <v>42025</v>
      </c>
      <c r="B299" t="s">
        <v>601</v>
      </c>
      <c r="C299" t="s">
        <v>602</v>
      </c>
      <c r="D299" s="2">
        <v>8770</v>
      </c>
      <c r="E299" t="str">
        <f t="shared" si="8"/>
        <v>TAK</v>
      </c>
      <c r="N299" t="s">
        <v>601</v>
      </c>
      <c r="O299" t="s">
        <v>602</v>
      </c>
      <c r="P299" t="str">
        <f t="shared" si="9"/>
        <v>TAK</v>
      </c>
    </row>
    <row r="300" spans="1:16" x14ac:dyDescent="0.25">
      <c r="A300" s="1">
        <v>42025</v>
      </c>
      <c r="B300" t="s">
        <v>603</v>
      </c>
      <c r="C300" t="s">
        <v>604</v>
      </c>
      <c r="D300" s="2">
        <v>7840</v>
      </c>
      <c r="E300" t="str">
        <f t="shared" si="8"/>
        <v>TAK</v>
      </c>
      <c r="N300" t="s">
        <v>603</v>
      </c>
      <c r="O300" t="s">
        <v>604</v>
      </c>
      <c r="P300" t="str">
        <f t="shared" si="9"/>
        <v>TAK</v>
      </c>
    </row>
    <row r="301" spans="1:16" x14ac:dyDescent="0.25">
      <c r="A301" s="1">
        <v>42025</v>
      </c>
      <c r="B301" t="s">
        <v>605</v>
      </c>
      <c r="C301" t="s">
        <v>606</v>
      </c>
      <c r="D301" s="2">
        <v>21095360</v>
      </c>
      <c r="E301" t="str">
        <f t="shared" si="8"/>
        <v>TAK</v>
      </c>
      <c r="N301" t="s">
        <v>605</v>
      </c>
      <c r="O301" t="s">
        <v>606</v>
      </c>
      <c r="P301" t="str">
        <f t="shared" si="9"/>
        <v>TAK</v>
      </c>
    </row>
    <row r="302" spans="1:16" x14ac:dyDescent="0.25">
      <c r="A302" s="1">
        <v>42025</v>
      </c>
      <c r="B302" t="s">
        <v>607</v>
      </c>
      <c r="C302" t="s">
        <v>608</v>
      </c>
      <c r="D302" s="2">
        <v>2076330</v>
      </c>
      <c r="E302" t="str">
        <f t="shared" si="8"/>
        <v>TAK</v>
      </c>
      <c r="N302" t="s">
        <v>607</v>
      </c>
      <c r="O302" t="s">
        <v>608</v>
      </c>
      <c r="P302" t="str">
        <f t="shared" si="9"/>
        <v>TAK</v>
      </c>
    </row>
    <row r="303" spans="1:16" x14ac:dyDescent="0.25">
      <c r="A303" s="1">
        <v>42025</v>
      </c>
      <c r="B303" t="s">
        <v>609</v>
      </c>
      <c r="C303" t="s">
        <v>610</v>
      </c>
      <c r="D303" s="2">
        <v>12960</v>
      </c>
      <c r="E303" t="str">
        <f t="shared" si="8"/>
        <v>NIE</v>
      </c>
      <c r="N303" t="s">
        <v>609</v>
      </c>
      <c r="O303" t="s">
        <v>610</v>
      </c>
      <c r="P303" t="str">
        <f t="shared" si="9"/>
        <v>NIE</v>
      </c>
    </row>
    <row r="304" spans="1:16" x14ac:dyDescent="0.25">
      <c r="A304" s="1">
        <v>42025</v>
      </c>
      <c r="B304" t="s">
        <v>611</v>
      </c>
      <c r="C304" t="s">
        <v>612</v>
      </c>
      <c r="D304" s="2">
        <v>4110</v>
      </c>
      <c r="E304" t="str">
        <f t="shared" si="8"/>
        <v>TAK</v>
      </c>
      <c r="N304" t="s">
        <v>611</v>
      </c>
      <c r="O304" t="s">
        <v>612</v>
      </c>
      <c r="P304" t="str">
        <f t="shared" si="9"/>
        <v>TAK</v>
      </c>
    </row>
    <row r="305" spans="1:16" x14ac:dyDescent="0.25">
      <c r="A305" s="1">
        <v>42025</v>
      </c>
      <c r="B305" t="s">
        <v>613</v>
      </c>
      <c r="C305" t="s">
        <v>614</v>
      </c>
      <c r="D305" s="2">
        <v>13690</v>
      </c>
      <c r="E305" t="str">
        <f t="shared" si="8"/>
        <v>TAK</v>
      </c>
      <c r="N305" t="s">
        <v>613</v>
      </c>
      <c r="O305" t="s">
        <v>614</v>
      </c>
      <c r="P305" t="str">
        <f t="shared" si="9"/>
        <v>TAK</v>
      </c>
    </row>
    <row r="306" spans="1:16" x14ac:dyDescent="0.25">
      <c r="A306" s="1">
        <v>42025</v>
      </c>
      <c r="B306" t="s">
        <v>615</v>
      </c>
      <c r="C306" t="s">
        <v>616</v>
      </c>
      <c r="D306" s="2">
        <v>6220</v>
      </c>
      <c r="E306" t="str">
        <f t="shared" si="8"/>
        <v>TAK</v>
      </c>
      <c r="N306" t="s">
        <v>615</v>
      </c>
      <c r="O306" t="s">
        <v>616</v>
      </c>
      <c r="P306" t="str">
        <f t="shared" si="9"/>
        <v>TAK</v>
      </c>
    </row>
    <row r="307" spans="1:16" x14ac:dyDescent="0.25">
      <c r="A307" s="1">
        <v>42025</v>
      </c>
      <c r="B307" t="s">
        <v>617</v>
      </c>
      <c r="C307" t="s">
        <v>618</v>
      </c>
      <c r="D307" s="2">
        <v>22050</v>
      </c>
      <c r="E307" t="str">
        <f t="shared" si="8"/>
        <v>NIE</v>
      </c>
      <c r="N307" t="s">
        <v>617</v>
      </c>
      <c r="O307" t="s">
        <v>618</v>
      </c>
      <c r="P307" t="str">
        <f t="shared" si="9"/>
        <v>NIE</v>
      </c>
    </row>
    <row r="308" spans="1:16" x14ac:dyDescent="0.25">
      <c r="A308" s="1">
        <v>42025</v>
      </c>
      <c r="B308" t="s">
        <v>619</v>
      </c>
      <c r="C308" t="s">
        <v>620</v>
      </c>
      <c r="D308" s="2">
        <v>32630</v>
      </c>
      <c r="E308" t="str">
        <f t="shared" si="8"/>
        <v>TAK</v>
      </c>
      <c r="N308" t="s">
        <v>619</v>
      </c>
      <c r="O308" t="s">
        <v>620</v>
      </c>
      <c r="P308" t="str">
        <f t="shared" si="9"/>
        <v>TAK</v>
      </c>
    </row>
    <row r="309" spans="1:16" x14ac:dyDescent="0.25">
      <c r="A309" s="1">
        <v>42025</v>
      </c>
      <c r="B309" t="s">
        <v>621</v>
      </c>
      <c r="C309" t="s">
        <v>622</v>
      </c>
      <c r="D309" s="2">
        <v>6750</v>
      </c>
      <c r="E309" t="str">
        <f t="shared" si="8"/>
        <v>TAK</v>
      </c>
      <c r="N309" t="s">
        <v>621</v>
      </c>
      <c r="O309" t="s">
        <v>622</v>
      </c>
      <c r="P309" t="str">
        <f t="shared" si="9"/>
        <v>TAK</v>
      </c>
    </row>
    <row r="310" spans="1:16" x14ac:dyDescent="0.25">
      <c r="A310" s="1">
        <v>42025</v>
      </c>
      <c r="B310" t="s">
        <v>623</v>
      </c>
      <c r="C310" t="s">
        <v>624</v>
      </c>
      <c r="D310" s="2">
        <v>10430</v>
      </c>
      <c r="E310" t="str">
        <f t="shared" si="8"/>
        <v>TAK</v>
      </c>
      <c r="N310" t="s">
        <v>623</v>
      </c>
      <c r="O310" t="s">
        <v>624</v>
      </c>
      <c r="P310" t="str">
        <f t="shared" si="9"/>
        <v>TAK</v>
      </c>
    </row>
    <row r="311" spans="1:16" x14ac:dyDescent="0.25">
      <c r="A311" s="1">
        <v>42025</v>
      </c>
      <c r="B311" t="s">
        <v>625</v>
      </c>
      <c r="C311" t="s">
        <v>626</v>
      </c>
      <c r="D311" s="2">
        <v>6400</v>
      </c>
      <c r="E311" t="str">
        <f t="shared" si="8"/>
        <v>TAK</v>
      </c>
      <c r="N311" t="s">
        <v>625</v>
      </c>
      <c r="O311" t="s">
        <v>626</v>
      </c>
      <c r="P311" t="str">
        <f t="shared" si="9"/>
        <v>TAK</v>
      </c>
    </row>
    <row r="312" spans="1:16" x14ac:dyDescent="0.25">
      <c r="A312" s="1">
        <v>42025</v>
      </c>
      <c r="B312" t="s">
        <v>627</v>
      </c>
      <c r="C312" t="s">
        <v>628</v>
      </c>
      <c r="D312" s="2">
        <v>61110</v>
      </c>
      <c r="E312" t="str">
        <f t="shared" si="8"/>
        <v>TAK</v>
      </c>
      <c r="N312" t="s">
        <v>627</v>
      </c>
      <c r="O312" t="s">
        <v>628</v>
      </c>
      <c r="P312" t="str">
        <f t="shared" si="9"/>
        <v>TAK</v>
      </c>
    </row>
    <row r="313" spans="1:16" x14ac:dyDescent="0.25">
      <c r="A313" s="1">
        <v>42025</v>
      </c>
      <c r="B313" t="s">
        <v>629</v>
      </c>
      <c r="C313" t="s">
        <v>630</v>
      </c>
      <c r="D313" s="2">
        <v>0</v>
      </c>
      <c r="E313" t="str">
        <f t="shared" si="8"/>
        <v>TAK</v>
      </c>
      <c r="N313" t="s">
        <v>629</v>
      </c>
      <c r="O313" t="s">
        <v>630</v>
      </c>
      <c r="P313" t="str">
        <f t="shared" si="9"/>
        <v>TAK</v>
      </c>
    </row>
    <row r="314" spans="1:16" x14ac:dyDescent="0.25">
      <c r="A314" s="1">
        <v>42025</v>
      </c>
      <c r="B314" t="s">
        <v>631</v>
      </c>
      <c r="C314" t="s">
        <v>632</v>
      </c>
      <c r="D314" s="2">
        <v>1180</v>
      </c>
      <c r="E314" t="str">
        <f t="shared" si="8"/>
        <v>TAK</v>
      </c>
      <c r="N314" t="s">
        <v>631</v>
      </c>
      <c r="O314" t="s">
        <v>632</v>
      </c>
      <c r="P314" t="str">
        <f t="shared" si="9"/>
        <v>TAK</v>
      </c>
    </row>
    <row r="315" spans="1:16" x14ac:dyDescent="0.25">
      <c r="A315" s="1">
        <v>42025</v>
      </c>
      <c r="B315" t="s">
        <v>633</v>
      </c>
      <c r="C315" t="s">
        <v>634</v>
      </c>
      <c r="D315" s="2">
        <v>30</v>
      </c>
      <c r="E315" t="str">
        <f t="shared" si="8"/>
        <v>TAK</v>
      </c>
      <c r="N315" t="s">
        <v>633</v>
      </c>
      <c r="O315" t="s">
        <v>634</v>
      </c>
      <c r="P315" t="str">
        <f t="shared" si="9"/>
        <v>TAK</v>
      </c>
    </row>
    <row r="316" spans="1:16" x14ac:dyDescent="0.25">
      <c r="A316" s="1">
        <v>42025</v>
      </c>
      <c r="B316" t="s">
        <v>635</v>
      </c>
      <c r="C316" t="s">
        <v>636</v>
      </c>
      <c r="D316" s="2">
        <v>50</v>
      </c>
      <c r="E316" t="str">
        <f t="shared" si="8"/>
        <v>TAK</v>
      </c>
      <c r="N316" t="s">
        <v>635</v>
      </c>
      <c r="O316" t="s">
        <v>636</v>
      </c>
      <c r="P316" t="str">
        <f t="shared" si="9"/>
        <v>TAK</v>
      </c>
    </row>
    <row r="317" spans="1:16" x14ac:dyDescent="0.25">
      <c r="A317" s="1">
        <v>42025</v>
      </c>
      <c r="B317" t="s">
        <v>637</v>
      </c>
      <c r="C317" t="s">
        <v>638</v>
      </c>
      <c r="D317" s="2">
        <v>1823550</v>
      </c>
      <c r="E317" t="str">
        <f t="shared" si="8"/>
        <v>TAK</v>
      </c>
      <c r="N317" t="s">
        <v>637</v>
      </c>
      <c r="O317" t="s">
        <v>638</v>
      </c>
      <c r="P317" t="str">
        <f t="shared" si="9"/>
        <v>TAK</v>
      </c>
    </row>
    <row r="318" spans="1:16" x14ac:dyDescent="0.25">
      <c r="A318" s="1">
        <v>42025</v>
      </c>
      <c r="B318" t="s">
        <v>639</v>
      </c>
      <c r="C318" t="s">
        <v>640</v>
      </c>
      <c r="D318" s="2">
        <v>4070</v>
      </c>
      <c r="E318" t="str">
        <f t="shared" si="8"/>
        <v>TAK</v>
      </c>
      <c r="N318" t="s">
        <v>639</v>
      </c>
      <c r="O318" t="s">
        <v>640</v>
      </c>
      <c r="P318" t="str">
        <f t="shared" si="9"/>
        <v>TAK</v>
      </c>
    </row>
    <row r="319" spans="1:16" x14ac:dyDescent="0.25">
      <c r="A319" s="1">
        <v>42025</v>
      </c>
      <c r="B319" t="s">
        <v>641</v>
      </c>
      <c r="C319" t="s">
        <v>642</v>
      </c>
      <c r="D319" s="2">
        <v>4680</v>
      </c>
      <c r="E319" t="str">
        <f t="shared" si="8"/>
        <v>TAK</v>
      </c>
      <c r="N319" t="s">
        <v>641</v>
      </c>
      <c r="O319" t="s">
        <v>642</v>
      </c>
      <c r="P319" t="str">
        <f t="shared" si="9"/>
        <v>TAK</v>
      </c>
    </row>
    <row r="320" spans="1:16" x14ac:dyDescent="0.25">
      <c r="A320" s="1">
        <v>42025</v>
      </c>
      <c r="B320" t="s">
        <v>643</v>
      </c>
      <c r="C320" t="s">
        <v>644</v>
      </c>
      <c r="D320" s="2">
        <v>20300</v>
      </c>
      <c r="E320" t="str">
        <f t="shared" si="8"/>
        <v>NIE</v>
      </c>
      <c r="N320" t="s">
        <v>643</v>
      </c>
      <c r="O320" t="s">
        <v>644</v>
      </c>
      <c r="P320" t="str">
        <f t="shared" si="9"/>
        <v>NIE</v>
      </c>
    </row>
    <row r="321" spans="1:16" x14ac:dyDescent="0.25">
      <c r="A321" s="1">
        <v>42025</v>
      </c>
      <c r="B321" t="s">
        <v>645</v>
      </c>
      <c r="C321" t="s">
        <v>646</v>
      </c>
      <c r="D321" s="2">
        <v>108660</v>
      </c>
      <c r="E321" t="str">
        <f t="shared" si="8"/>
        <v>NIE</v>
      </c>
      <c r="N321" t="s">
        <v>645</v>
      </c>
      <c r="O321" t="s">
        <v>646</v>
      </c>
      <c r="P321" t="str">
        <f t="shared" si="9"/>
        <v>NIE</v>
      </c>
    </row>
    <row r="322" spans="1:16" x14ac:dyDescent="0.25">
      <c r="A322" s="1">
        <v>42025</v>
      </c>
      <c r="B322" t="s">
        <v>647</v>
      </c>
      <c r="C322" t="s">
        <v>648</v>
      </c>
      <c r="D322" s="2">
        <v>224450</v>
      </c>
      <c r="E322" t="str">
        <f t="shared" si="8"/>
        <v>TAK</v>
      </c>
      <c r="N322" t="s">
        <v>647</v>
      </c>
      <c r="O322" t="s">
        <v>648</v>
      </c>
      <c r="P322" t="str">
        <f t="shared" si="9"/>
        <v>TAK</v>
      </c>
    </row>
    <row r="323" spans="1:16" x14ac:dyDescent="0.25">
      <c r="A323" s="1">
        <v>42025</v>
      </c>
      <c r="B323" t="s">
        <v>649</v>
      </c>
      <c r="C323" t="s">
        <v>650</v>
      </c>
      <c r="D323" s="2">
        <v>70283160</v>
      </c>
      <c r="E323" t="str">
        <f t="shared" ref="E323:E386" si="10">IF(MID(C323,1,2)="PL","TAK","NIE")</f>
        <v>TAK</v>
      </c>
      <c r="N323" t="s">
        <v>649</v>
      </c>
      <c r="O323" t="s">
        <v>650</v>
      </c>
      <c r="P323" t="str">
        <f t="shared" ref="P323:P386" si="11">IF(MID(O323,1,2)="PL","TAK","NIE")</f>
        <v>TAK</v>
      </c>
    </row>
    <row r="324" spans="1:16" x14ac:dyDescent="0.25">
      <c r="A324" s="1">
        <v>42025</v>
      </c>
      <c r="B324" t="s">
        <v>651</v>
      </c>
      <c r="C324" t="s">
        <v>652</v>
      </c>
      <c r="D324" s="2">
        <v>5900</v>
      </c>
      <c r="E324" t="str">
        <f t="shared" si="10"/>
        <v>TAK</v>
      </c>
      <c r="N324" t="s">
        <v>651</v>
      </c>
      <c r="O324" t="s">
        <v>652</v>
      </c>
      <c r="P324" t="str">
        <f t="shared" si="11"/>
        <v>TAK</v>
      </c>
    </row>
    <row r="325" spans="1:16" x14ac:dyDescent="0.25">
      <c r="A325" s="1">
        <v>42025</v>
      </c>
      <c r="B325" t="s">
        <v>653</v>
      </c>
      <c r="C325" t="s">
        <v>654</v>
      </c>
      <c r="D325" s="2">
        <v>0</v>
      </c>
      <c r="E325" t="str">
        <f t="shared" si="10"/>
        <v>TAK</v>
      </c>
      <c r="N325" t="s">
        <v>653</v>
      </c>
      <c r="O325" t="s">
        <v>654</v>
      </c>
      <c r="P325" t="str">
        <f t="shared" si="11"/>
        <v>TAK</v>
      </c>
    </row>
    <row r="326" spans="1:16" x14ac:dyDescent="0.25">
      <c r="A326" s="1">
        <v>42025</v>
      </c>
      <c r="B326" t="s">
        <v>655</v>
      </c>
      <c r="C326" t="s">
        <v>656</v>
      </c>
      <c r="D326" s="2">
        <v>30</v>
      </c>
      <c r="E326" t="str">
        <f t="shared" si="10"/>
        <v>TAK</v>
      </c>
      <c r="N326" t="s">
        <v>655</v>
      </c>
      <c r="O326" t="s">
        <v>656</v>
      </c>
      <c r="P326" t="str">
        <f t="shared" si="11"/>
        <v>TAK</v>
      </c>
    </row>
    <row r="327" spans="1:16" x14ac:dyDescent="0.25">
      <c r="A327" s="1">
        <v>42025</v>
      </c>
      <c r="B327" t="s">
        <v>657</v>
      </c>
      <c r="C327" t="s">
        <v>658</v>
      </c>
      <c r="D327" s="2">
        <v>12010</v>
      </c>
      <c r="E327" t="str">
        <f t="shared" si="10"/>
        <v>TAK</v>
      </c>
      <c r="N327" t="s">
        <v>657</v>
      </c>
      <c r="O327" t="s">
        <v>658</v>
      </c>
      <c r="P327" t="str">
        <f t="shared" si="11"/>
        <v>TAK</v>
      </c>
    </row>
    <row r="328" spans="1:16" x14ac:dyDescent="0.25">
      <c r="A328" s="1">
        <v>42025</v>
      </c>
      <c r="B328" t="s">
        <v>659</v>
      </c>
      <c r="C328" t="s">
        <v>660</v>
      </c>
      <c r="D328" s="2">
        <v>66590</v>
      </c>
      <c r="E328" t="str">
        <f t="shared" si="10"/>
        <v>TAK</v>
      </c>
      <c r="N328" t="s">
        <v>659</v>
      </c>
      <c r="O328" t="s">
        <v>660</v>
      </c>
      <c r="P328" t="str">
        <f t="shared" si="11"/>
        <v>TAK</v>
      </c>
    </row>
    <row r="329" spans="1:16" x14ac:dyDescent="0.25">
      <c r="A329" s="1">
        <v>42025</v>
      </c>
      <c r="B329" t="s">
        <v>661</v>
      </c>
      <c r="C329" t="s">
        <v>662</v>
      </c>
      <c r="D329" s="2">
        <v>38539850</v>
      </c>
      <c r="E329" t="str">
        <f t="shared" si="10"/>
        <v>TAK</v>
      </c>
      <c r="N329" t="s">
        <v>661</v>
      </c>
      <c r="O329" t="s">
        <v>662</v>
      </c>
      <c r="P329" t="str">
        <f t="shared" si="11"/>
        <v>TAK</v>
      </c>
    </row>
    <row r="330" spans="1:16" x14ac:dyDescent="0.25">
      <c r="A330" s="1">
        <v>42025</v>
      </c>
      <c r="B330" t="s">
        <v>663</v>
      </c>
      <c r="C330" t="s">
        <v>664</v>
      </c>
      <c r="D330" s="2">
        <v>14177480</v>
      </c>
      <c r="E330" t="str">
        <f t="shared" si="10"/>
        <v>TAK</v>
      </c>
      <c r="N330" t="s">
        <v>663</v>
      </c>
      <c r="O330" t="s">
        <v>664</v>
      </c>
      <c r="P330" t="str">
        <f t="shared" si="11"/>
        <v>TAK</v>
      </c>
    </row>
    <row r="331" spans="1:16" x14ac:dyDescent="0.25">
      <c r="A331" s="1">
        <v>42025</v>
      </c>
      <c r="B331" t="s">
        <v>665</v>
      </c>
      <c r="C331" t="s">
        <v>666</v>
      </c>
      <c r="D331" s="2">
        <v>10</v>
      </c>
      <c r="E331" t="str">
        <f t="shared" si="10"/>
        <v>TAK</v>
      </c>
      <c r="N331" t="s">
        <v>665</v>
      </c>
      <c r="O331" t="s">
        <v>666</v>
      </c>
      <c r="P331" t="str">
        <f t="shared" si="11"/>
        <v>TAK</v>
      </c>
    </row>
    <row r="332" spans="1:16" x14ac:dyDescent="0.25">
      <c r="A332" s="1">
        <v>42025</v>
      </c>
      <c r="B332" t="s">
        <v>667</v>
      </c>
      <c r="C332" t="s">
        <v>668</v>
      </c>
      <c r="D332" s="2">
        <v>9940</v>
      </c>
      <c r="E332" t="str">
        <f t="shared" si="10"/>
        <v>TAK</v>
      </c>
      <c r="N332" t="s">
        <v>667</v>
      </c>
      <c r="O332" t="s">
        <v>668</v>
      </c>
      <c r="P332" t="str">
        <f t="shared" si="11"/>
        <v>TAK</v>
      </c>
    </row>
    <row r="333" spans="1:16" x14ac:dyDescent="0.25">
      <c r="A333" s="1">
        <v>42025</v>
      </c>
      <c r="B333" t="s">
        <v>669</v>
      </c>
      <c r="C333" t="s">
        <v>670</v>
      </c>
      <c r="D333" s="2">
        <v>57857050</v>
      </c>
      <c r="E333" t="str">
        <f t="shared" si="10"/>
        <v>TAK</v>
      </c>
      <c r="N333" t="s">
        <v>669</v>
      </c>
      <c r="O333" t="s">
        <v>670</v>
      </c>
      <c r="P333" t="str">
        <f t="shared" si="11"/>
        <v>TAK</v>
      </c>
    </row>
    <row r="334" spans="1:16" x14ac:dyDescent="0.25">
      <c r="A334" s="1">
        <v>42025</v>
      </c>
      <c r="B334" t="s">
        <v>671</v>
      </c>
      <c r="C334" t="s">
        <v>672</v>
      </c>
      <c r="D334" s="2">
        <v>160083160</v>
      </c>
      <c r="E334" t="str">
        <f t="shared" si="10"/>
        <v>TAK</v>
      </c>
      <c r="N334" t="s">
        <v>671</v>
      </c>
      <c r="O334" t="s">
        <v>672</v>
      </c>
      <c r="P334" t="str">
        <f t="shared" si="11"/>
        <v>TAK</v>
      </c>
    </row>
    <row r="335" spans="1:16" x14ac:dyDescent="0.25">
      <c r="A335" s="1">
        <v>42025</v>
      </c>
      <c r="B335" t="s">
        <v>673</v>
      </c>
      <c r="C335" t="s">
        <v>674</v>
      </c>
      <c r="D335" s="2">
        <v>4539480</v>
      </c>
      <c r="E335" t="str">
        <f t="shared" si="10"/>
        <v>TAK</v>
      </c>
      <c r="N335" t="s">
        <v>673</v>
      </c>
      <c r="O335" t="s">
        <v>674</v>
      </c>
      <c r="P335" t="str">
        <f t="shared" si="11"/>
        <v>TAK</v>
      </c>
    </row>
    <row r="336" spans="1:16" x14ac:dyDescent="0.25">
      <c r="A336" s="1">
        <v>42025</v>
      </c>
      <c r="B336" t="s">
        <v>675</v>
      </c>
      <c r="C336" t="s">
        <v>676</v>
      </c>
      <c r="D336" s="2">
        <v>12450</v>
      </c>
      <c r="E336" t="str">
        <f t="shared" si="10"/>
        <v>TAK</v>
      </c>
      <c r="N336" t="s">
        <v>675</v>
      </c>
      <c r="O336" t="s">
        <v>676</v>
      </c>
      <c r="P336" t="str">
        <f t="shared" si="11"/>
        <v>TAK</v>
      </c>
    </row>
    <row r="337" spans="1:16" x14ac:dyDescent="0.25">
      <c r="A337" s="1">
        <v>42025</v>
      </c>
      <c r="B337" t="s">
        <v>677</v>
      </c>
      <c r="C337" t="s">
        <v>678</v>
      </c>
      <c r="D337" s="2">
        <v>13440</v>
      </c>
      <c r="E337" t="str">
        <f t="shared" si="10"/>
        <v>NIE</v>
      </c>
      <c r="N337" t="s">
        <v>677</v>
      </c>
      <c r="O337" t="s">
        <v>678</v>
      </c>
      <c r="P337" t="str">
        <f t="shared" si="11"/>
        <v>NIE</v>
      </c>
    </row>
    <row r="338" spans="1:16" x14ac:dyDescent="0.25">
      <c r="A338" s="1">
        <v>42025</v>
      </c>
      <c r="B338" t="s">
        <v>679</v>
      </c>
      <c r="C338" t="s">
        <v>680</v>
      </c>
      <c r="D338" s="2">
        <v>4960</v>
      </c>
      <c r="E338" t="str">
        <f t="shared" si="10"/>
        <v>TAK</v>
      </c>
      <c r="N338" t="s">
        <v>679</v>
      </c>
      <c r="O338" t="s">
        <v>680</v>
      </c>
      <c r="P338" t="str">
        <f t="shared" si="11"/>
        <v>TAK</v>
      </c>
    </row>
    <row r="339" spans="1:16" x14ac:dyDescent="0.25">
      <c r="A339" s="1">
        <v>42025</v>
      </c>
      <c r="B339" t="s">
        <v>681</v>
      </c>
      <c r="C339" t="s">
        <v>682</v>
      </c>
      <c r="D339" s="2">
        <v>40</v>
      </c>
      <c r="E339" t="str">
        <f t="shared" si="10"/>
        <v>TAK</v>
      </c>
      <c r="N339" t="s">
        <v>681</v>
      </c>
      <c r="O339" t="s">
        <v>682</v>
      </c>
      <c r="P339" t="str">
        <f t="shared" si="11"/>
        <v>TAK</v>
      </c>
    </row>
    <row r="340" spans="1:16" x14ac:dyDescent="0.25">
      <c r="A340" s="1">
        <v>42025</v>
      </c>
      <c r="B340" t="s">
        <v>683</v>
      </c>
      <c r="C340" t="s">
        <v>684</v>
      </c>
      <c r="D340" s="2">
        <v>78070</v>
      </c>
      <c r="E340" t="str">
        <f t="shared" si="10"/>
        <v>TAK</v>
      </c>
      <c r="N340" t="s">
        <v>683</v>
      </c>
      <c r="O340" t="s">
        <v>684</v>
      </c>
      <c r="P340" t="str">
        <f t="shared" si="11"/>
        <v>TAK</v>
      </c>
    </row>
    <row r="341" spans="1:16" x14ac:dyDescent="0.25">
      <c r="A341" s="1">
        <v>42025</v>
      </c>
      <c r="B341" t="s">
        <v>685</v>
      </c>
      <c r="C341" t="s">
        <v>686</v>
      </c>
      <c r="D341" s="2">
        <v>315820</v>
      </c>
      <c r="E341" t="str">
        <f t="shared" si="10"/>
        <v>TAK</v>
      </c>
      <c r="N341" t="s">
        <v>685</v>
      </c>
      <c r="O341" t="s">
        <v>686</v>
      </c>
      <c r="P341" t="str">
        <f t="shared" si="11"/>
        <v>TAK</v>
      </c>
    </row>
    <row r="342" spans="1:16" x14ac:dyDescent="0.25">
      <c r="A342" s="1">
        <v>42025</v>
      </c>
      <c r="B342" t="s">
        <v>687</v>
      </c>
      <c r="C342" t="s">
        <v>688</v>
      </c>
      <c r="D342" s="2">
        <v>10</v>
      </c>
      <c r="E342" t="str">
        <f t="shared" si="10"/>
        <v>TAK</v>
      </c>
      <c r="N342" t="s">
        <v>687</v>
      </c>
      <c r="O342" t="s">
        <v>688</v>
      </c>
      <c r="P342" t="str">
        <f t="shared" si="11"/>
        <v>TAK</v>
      </c>
    </row>
    <row r="343" spans="1:16" x14ac:dyDescent="0.25">
      <c r="A343" s="1">
        <v>42025</v>
      </c>
      <c r="B343" t="s">
        <v>689</v>
      </c>
      <c r="C343" t="s">
        <v>690</v>
      </c>
      <c r="D343" s="2">
        <v>20220</v>
      </c>
      <c r="E343" t="str">
        <f t="shared" si="10"/>
        <v>TAK</v>
      </c>
      <c r="N343" t="s">
        <v>689</v>
      </c>
      <c r="O343" t="s">
        <v>690</v>
      </c>
      <c r="P343" t="str">
        <f t="shared" si="11"/>
        <v>TAK</v>
      </c>
    </row>
    <row r="344" spans="1:16" x14ac:dyDescent="0.25">
      <c r="A344" s="1">
        <v>42025</v>
      </c>
      <c r="B344" t="s">
        <v>691</v>
      </c>
      <c r="C344" t="s">
        <v>692</v>
      </c>
      <c r="D344" s="2">
        <v>151740</v>
      </c>
      <c r="E344" t="str">
        <f t="shared" si="10"/>
        <v>TAK</v>
      </c>
      <c r="N344" t="s">
        <v>691</v>
      </c>
      <c r="O344" t="s">
        <v>692</v>
      </c>
      <c r="P344" t="str">
        <f t="shared" si="11"/>
        <v>TAK</v>
      </c>
    </row>
    <row r="345" spans="1:16" x14ac:dyDescent="0.25">
      <c r="A345" s="1">
        <v>42025</v>
      </c>
      <c r="B345" t="s">
        <v>693</v>
      </c>
      <c r="C345" t="s">
        <v>694</v>
      </c>
      <c r="D345" s="2">
        <v>7750</v>
      </c>
      <c r="E345" t="str">
        <f t="shared" si="10"/>
        <v>TAK</v>
      </c>
      <c r="N345" t="s">
        <v>693</v>
      </c>
      <c r="O345" t="s">
        <v>694</v>
      </c>
      <c r="P345" t="str">
        <f t="shared" si="11"/>
        <v>TAK</v>
      </c>
    </row>
    <row r="346" spans="1:16" x14ac:dyDescent="0.25">
      <c r="A346" s="1">
        <v>42025</v>
      </c>
      <c r="B346" t="s">
        <v>695</v>
      </c>
      <c r="C346" t="s">
        <v>696</v>
      </c>
      <c r="D346" s="2">
        <v>2230</v>
      </c>
      <c r="E346" t="str">
        <f t="shared" si="10"/>
        <v>TAK</v>
      </c>
      <c r="N346" t="s">
        <v>695</v>
      </c>
      <c r="O346" t="s">
        <v>696</v>
      </c>
      <c r="P346" t="str">
        <f t="shared" si="11"/>
        <v>TAK</v>
      </c>
    </row>
    <row r="347" spans="1:16" x14ac:dyDescent="0.25">
      <c r="A347" s="1">
        <v>42025</v>
      </c>
      <c r="B347" t="s">
        <v>697</v>
      </c>
      <c r="C347" t="s">
        <v>698</v>
      </c>
      <c r="D347" s="2">
        <v>790</v>
      </c>
      <c r="E347" t="str">
        <f t="shared" si="10"/>
        <v>TAK</v>
      </c>
      <c r="N347" t="s">
        <v>697</v>
      </c>
      <c r="O347" t="s">
        <v>698</v>
      </c>
      <c r="P347" t="str">
        <f t="shared" si="11"/>
        <v>TAK</v>
      </c>
    </row>
    <row r="348" spans="1:16" x14ac:dyDescent="0.25">
      <c r="A348" s="1">
        <v>42025</v>
      </c>
      <c r="B348" t="s">
        <v>699</v>
      </c>
      <c r="C348" t="s">
        <v>700</v>
      </c>
      <c r="D348" s="2">
        <v>0</v>
      </c>
      <c r="E348" t="str">
        <f t="shared" si="10"/>
        <v>TAK</v>
      </c>
      <c r="N348" t="s">
        <v>699</v>
      </c>
      <c r="O348" t="s">
        <v>700</v>
      </c>
      <c r="P348" t="str">
        <f t="shared" si="11"/>
        <v>TAK</v>
      </c>
    </row>
    <row r="349" spans="1:16" x14ac:dyDescent="0.25">
      <c r="A349" s="1">
        <v>42025</v>
      </c>
      <c r="B349" t="s">
        <v>701</v>
      </c>
      <c r="C349" t="s">
        <v>702</v>
      </c>
      <c r="D349" s="2">
        <v>1280</v>
      </c>
      <c r="E349" t="str">
        <f t="shared" si="10"/>
        <v>TAK</v>
      </c>
      <c r="N349" t="s">
        <v>701</v>
      </c>
      <c r="O349" t="s">
        <v>702</v>
      </c>
      <c r="P349" t="str">
        <f t="shared" si="11"/>
        <v>TAK</v>
      </c>
    </row>
    <row r="350" spans="1:16" x14ac:dyDescent="0.25">
      <c r="A350" s="1">
        <v>42025</v>
      </c>
      <c r="B350" t="s">
        <v>703</v>
      </c>
      <c r="C350" t="s">
        <v>704</v>
      </c>
      <c r="D350" s="2">
        <v>8050</v>
      </c>
      <c r="E350" t="str">
        <f t="shared" si="10"/>
        <v>TAK</v>
      </c>
      <c r="N350" t="s">
        <v>703</v>
      </c>
      <c r="O350" t="s">
        <v>704</v>
      </c>
      <c r="P350" t="str">
        <f t="shared" si="11"/>
        <v>TAK</v>
      </c>
    </row>
    <row r="351" spans="1:16" x14ac:dyDescent="0.25">
      <c r="A351" s="1">
        <v>42025</v>
      </c>
      <c r="B351" t="s">
        <v>705</v>
      </c>
      <c r="C351" t="s">
        <v>706</v>
      </c>
      <c r="D351" s="2">
        <v>10180</v>
      </c>
      <c r="E351" t="str">
        <f t="shared" si="10"/>
        <v>TAK</v>
      </c>
      <c r="N351" t="s">
        <v>705</v>
      </c>
      <c r="O351" t="s">
        <v>706</v>
      </c>
      <c r="P351" t="str">
        <f t="shared" si="11"/>
        <v>TAK</v>
      </c>
    </row>
    <row r="352" spans="1:16" x14ac:dyDescent="0.25">
      <c r="A352" s="1">
        <v>42025</v>
      </c>
      <c r="B352" t="s">
        <v>707</v>
      </c>
      <c r="C352" t="s">
        <v>708</v>
      </c>
      <c r="D352" s="2">
        <v>4010</v>
      </c>
      <c r="E352" t="str">
        <f t="shared" si="10"/>
        <v>TAK</v>
      </c>
      <c r="N352" t="s">
        <v>707</v>
      </c>
      <c r="O352" t="s">
        <v>708</v>
      </c>
      <c r="P352" t="str">
        <f t="shared" si="11"/>
        <v>TAK</v>
      </c>
    </row>
    <row r="353" spans="1:16" x14ac:dyDescent="0.25">
      <c r="A353" s="1">
        <v>42025</v>
      </c>
      <c r="B353" t="s">
        <v>709</v>
      </c>
      <c r="C353" t="s">
        <v>710</v>
      </c>
      <c r="D353" s="2">
        <v>18060</v>
      </c>
      <c r="E353" t="str">
        <f t="shared" si="10"/>
        <v>TAK</v>
      </c>
      <c r="N353" t="s">
        <v>709</v>
      </c>
      <c r="O353" t="s">
        <v>710</v>
      </c>
      <c r="P353" t="str">
        <f t="shared" si="11"/>
        <v>TAK</v>
      </c>
    </row>
    <row r="354" spans="1:16" x14ac:dyDescent="0.25">
      <c r="A354" s="1">
        <v>42025</v>
      </c>
      <c r="B354" t="s">
        <v>711</v>
      </c>
      <c r="C354" t="s">
        <v>712</v>
      </c>
      <c r="D354" s="2">
        <v>453350</v>
      </c>
      <c r="E354" t="str">
        <f t="shared" si="10"/>
        <v>TAK</v>
      </c>
      <c r="N354" t="s">
        <v>711</v>
      </c>
      <c r="O354" t="s">
        <v>712</v>
      </c>
      <c r="P354" t="str">
        <f t="shared" si="11"/>
        <v>TAK</v>
      </c>
    </row>
    <row r="355" spans="1:16" x14ac:dyDescent="0.25">
      <c r="A355" s="1">
        <v>42025</v>
      </c>
      <c r="B355" t="s">
        <v>713</v>
      </c>
      <c r="C355" t="s">
        <v>714</v>
      </c>
      <c r="D355" s="2">
        <v>28490</v>
      </c>
      <c r="E355" t="str">
        <f t="shared" si="10"/>
        <v>TAK</v>
      </c>
      <c r="N355" t="s">
        <v>713</v>
      </c>
      <c r="O355" t="s">
        <v>714</v>
      </c>
      <c r="P355" t="str">
        <f t="shared" si="11"/>
        <v>TAK</v>
      </c>
    </row>
    <row r="356" spans="1:16" x14ac:dyDescent="0.25">
      <c r="A356" s="1">
        <v>42025</v>
      </c>
      <c r="B356" t="s">
        <v>715</v>
      </c>
      <c r="C356" t="s">
        <v>716</v>
      </c>
      <c r="D356" s="2">
        <v>22700</v>
      </c>
      <c r="E356" t="str">
        <f t="shared" si="10"/>
        <v>TAK</v>
      </c>
      <c r="N356" t="s">
        <v>715</v>
      </c>
      <c r="O356" t="s">
        <v>716</v>
      </c>
      <c r="P356" t="str">
        <f t="shared" si="11"/>
        <v>TAK</v>
      </c>
    </row>
    <row r="357" spans="1:16" x14ac:dyDescent="0.25">
      <c r="A357" s="1">
        <v>42025</v>
      </c>
      <c r="B357" t="s">
        <v>717</v>
      </c>
      <c r="C357" t="s">
        <v>718</v>
      </c>
      <c r="D357" s="2">
        <v>2030</v>
      </c>
      <c r="E357" t="str">
        <f t="shared" si="10"/>
        <v>NIE</v>
      </c>
      <c r="N357" t="s">
        <v>717</v>
      </c>
      <c r="O357" t="s">
        <v>718</v>
      </c>
      <c r="P357" t="str">
        <f t="shared" si="11"/>
        <v>NIE</v>
      </c>
    </row>
    <row r="358" spans="1:16" x14ac:dyDescent="0.25">
      <c r="A358" s="1">
        <v>42025</v>
      </c>
      <c r="B358" t="s">
        <v>719</v>
      </c>
      <c r="C358" t="s">
        <v>720</v>
      </c>
      <c r="D358" s="2">
        <v>147490</v>
      </c>
      <c r="E358" t="str">
        <f t="shared" si="10"/>
        <v>TAK</v>
      </c>
      <c r="N358" t="s">
        <v>719</v>
      </c>
      <c r="O358" t="s">
        <v>720</v>
      </c>
      <c r="P358" t="str">
        <f t="shared" si="11"/>
        <v>TAK</v>
      </c>
    </row>
    <row r="359" spans="1:16" x14ac:dyDescent="0.25">
      <c r="A359" s="1">
        <v>42025</v>
      </c>
      <c r="B359" t="s">
        <v>721</v>
      </c>
      <c r="C359" t="s">
        <v>722</v>
      </c>
      <c r="D359" s="2">
        <v>9070</v>
      </c>
      <c r="E359" t="str">
        <f t="shared" si="10"/>
        <v>TAK</v>
      </c>
      <c r="N359" t="s">
        <v>721</v>
      </c>
      <c r="O359" t="s">
        <v>722</v>
      </c>
      <c r="P359" t="str">
        <f t="shared" si="11"/>
        <v>TAK</v>
      </c>
    </row>
    <row r="360" spans="1:16" x14ac:dyDescent="0.25">
      <c r="A360" s="1">
        <v>42025</v>
      </c>
      <c r="B360" t="s">
        <v>723</v>
      </c>
      <c r="C360" t="s">
        <v>724</v>
      </c>
      <c r="D360" s="2">
        <v>30</v>
      </c>
      <c r="E360" t="str">
        <f t="shared" si="10"/>
        <v>TAK</v>
      </c>
      <c r="N360" t="s">
        <v>723</v>
      </c>
      <c r="O360" t="s">
        <v>724</v>
      </c>
      <c r="P360" t="str">
        <f t="shared" si="11"/>
        <v>TAK</v>
      </c>
    </row>
    <row r="361" spans="1:16" x14ac:dyDescent="0.25">
      <c r="A361" s="1">
        <v>42025</v>
      </c>
      <c r="B361" t="s">
        <v>725</v>
      </c>
      <c r="C361" t="s">
        <v>726</v>
      </c>
      <c r="D361" s="2">
        <v>60438680</v>
      </c>
      <c r="E361" t="str">
        <f t="shared" si="10"/>
        <v>TAK</v>
      </c>
      <c r="N361" t="s">
        <v>725</v>
      </c>
      <c r="O361" t="s">
        <v>726</v>
      </c>
      <c r="P361" t="str">
        <f t="shared" si="11"/>
        <v>TAK</v>
      </c>
    </row>
    <row r="362" spans="1:16" x14ac:dyDescent="0.25">
      <c r="A362" s="1">
        <v>42025</v>
      </c>
      <c r="B362" t="s">
        <v>727</v>
      </c>
      <c r="C362" t="s">
        <v>728</v>
      </c>
      <c r="D362" s="2">
        <v>0</v>
      </c>
      <c r="E362" t="str">
        <f t="shared" si="10"/>
        <v>TAK</v>
      </c>
      <c r="N362" t="s">
        <v>727</v>
      </c>
      <c r="O362" t="s">
        <v>728</v>
      </c>
      <c r="P362" t="str">
        <f t="shared" si="11"/>
        <v>TAK</v>
      </c>
    </row>
    <row r="363" spans="1:16" x14ac:dyDescent="0.25">
      <c r="A363" s="1">
        <v>42025</v>
      </c>
      <c r="B363" t="s">
        <v>729</v>
      </c>
      <c r="C363" t="s">
        <v>730</v>
      </c>
      <c r="D363" s="2">
        <v>96410</v>
      </c>
      <c r="E363" t="str">
        <f t="shared" si="10"/>
        <v>TAK</v>
      </c>
      <c r="N363" t="s">
        <v>729</v>
      </c>
      <c r="O363" t="s">
        <v>730</v>
      </c>
      <c r="P363" t="str">
        <f t="shared" si="11"/>
        <v>TAK</v>
      </c>
    </row>
    <row r="364" spans="1:16" x14ac:dyDescent="0.25">
      <c r="A364" s="1">
        <v>42025</v>
      </c>
      <c r="B364" t="s">
        <v>731</v>
      </c>
      <c r="C364" t="s">
        <v>732</v>
      </c>
      <c r="D364" s="2">
        <v>8620</v>
      </c>
      <c r="E364" t="str">
        <f t="shared" si="10"/>
        <v>TAK</v>
      </c>
      <c r="N364" t="s">
        <v>731</v>
      </c>
      <c r="O364" t="s">
        <v>732</v>
      </c>
      <c r="P364" t="str">
        <f t="shared" si="11"/>
        <v>TAK</v>
      </c>
    </row>
    <row r="365" spans="1:16" x14ac:dyDescent="0.25">
      <c r="A365" s="1">
        <v>42025</v>
      </c>
      <c r="B365" t="s">
        <v>733</v>
      </c>
      <c r="C365" t="s">
        <v>734</v>
      </c>
      <c r="D365" s="2">
        <v>218920</v>
      </c>
      <c r="E365" t="str">
        <f t="shared" si="10"/>
        <v>TAK</v>
      </c>
      <c r="N365" t="s">
        <v>733</v>
      </c>
      <c r="O365" t="s">
        <v>734</v>
      </c>
      <c r="P365" t="str">
        <f t="shared" si="11"/>
        <v>TAK</v>
      </c>
    </row>
    <row r="366" spans="1:16" x14ac:dyDescent="0.25">
      <c r="A366" s="1">
        <v>42025</v>
      </c>
      <c r="B366" t="s">
        <v>735</v>
      </c>
      <c r="C366" t="s">
        <v>736</v>
      </c>
      <c r="D366" s="2">
        <v>85090</v>
      </c>
      <c r="E366" t="str">
        <f t="shared" si="10"/>
        <v>TAK</v>
      </c>
      <c r="N366" t="s">
        <v>735</v>
      </c>
      <c r="O366" t="s">
        <v>736</v>
      </c>
      <c r="P366" t="str">
        <f t="shared" si="11"/>
        <v>TAK</v>
      </c>
    </row>
    <row r="367" spans="1:16" x14ac:dyDescent="0.25">
      <c r="A367" s="1">
        <v>42025</v>
      </c>
      <c r="B367" t="s">
        <v>737</v>
      </c>
      <c r="C367" t="s">
        <v>738</v>
      </c>
      <c r="D367" s="2">
        <v>380</v>
      </c>
      <c r="E367" t="str">
        <f t="shared" si="10"/>
        <v>TAK</v>
      </c>
      <c r="N367" t="s">
        <v>737</v>
      </c>
      <c r="O367" t="s">
        <v>738</v>
      </c>
      <c r="P367" t="str">
        <f t="shared" si="11"/>
        <v>TAK</v>
      </c>
    </row>
    <row r="368" spans="1:16" x14ac:dyDescent="0.25">
      <c r="A368" s="1">
        <v>42025</v>
      </c>
      <c r="B368" t="s">
        <v>739</v>
      </c>
      <c r="C368" t="s">
        <v>740</v>
      </c>
      <c r="D368" s="2">
        <v>177690</v>
      </c>
      <c r="E368" t="str">
        <f t="shared" si="10"/>
        <v>TAK</v>
      </c>
      <c r="N368" t="s">
        <v>739</v>
      </c>
      <c r="O368" t="s">
        <v>740</v>
      </c>
      <c r="P368" t="str">
        <f t="shared" si="11"/>
        <v>TAK</v>
      </c>
    </row>
    <row r="369" spans="1:16" x14ac:dyDescent="0.25">
      <c r="A369" s="1">
        <v>42025</v>
      </c>
      <c r="B369" t="s">
        <v>741</v>
      </c>
      <c r="C369" t="s">
        <v>742</v>
      </c>
      <c r="D369" s="2">
        <v>53260</v>
      </c>
      <c r="E369" t="str">
        <f t="shared" si="10"/>
        <v>TAK</v>
      </c>
      <c r="N369" t="s">
        <v>741</v>
      </c>
      <c r="O369" t="s">
        <v>742</v>
      </c>
      <c r="P369" t="str">
        <f t="shared" si="11"/>
        <v>TAK</v>
      </c>
    </row>
    <row r="370" spans="1:16" x14ac:dyDescent="0.25">
      <c r="A370" s="1">
        <v>42025</v>
      </c>
      <c r="B370" t="s">
        <v>743</v>
      </c>
      <c r="C370" t="s">
        <v>744</v>
      </c>
      <c r="D370" s="2">
        <v>30250</v>
      </c>
      <c r="E370" t="str">
        <f t="shared" si="10"/>
        <v>TAK</v>
      </c>
      <c r="N370" t="s">
        <v>743</v>
      </c>
      <c r="O370" t="s">
        <v>744</v>
      </c>
      <c r="P370" t="str">
        <f t="shared" si="11"/>
        <v>TAK</v>
      </c>
    </row>
    <row r="371" spans="1:16" x14ac:dyDescent="0.25">
      <c r="A371" s="1">
        <v>42025</v>
      </c>
      <c r="B371" t="s">
        <v>745</v>
      </c>
      <c r="C371" t="s">
        <v>746</v>
      </c>
      <c r="D371" s="2">
        <v>38040</v>
      </c>
      <c r="E371" t="str">
        <f t="shared" si="10"/>
        <v>TAK</v>
      </c>
      <c r="N371" t="s">
        <v>745</v>
      </c>
      <c r="O371" t="s">
        <v>746</v>
      </c>
      <c r="P371" t="str">
        <f t="shared" si="11"/>
        <v>TAK</v>
      </c>
    </row>
    <row r="372" spans="1:16" x14ac:dyDescent="0.25">
      <c r="A372" s="1">
        <v>42025</v>
      </c>
      <c r="B372" t="s">
        <v>747</v>
      </c>
      <c r="C372" t="s">
        <v>748</v>
      </c>
      <c r="D372" s="2">
        <v>50</v>
      </c>
      <c r="E372" t="str">
        <f t="shared" si="10"/>
        <v>TAK</v>
      </c>
      <c r="N372" t="s">
        <v>747</v>
      </c>
      <c r="O372" t="s">
        <v>748</v>
      </c>
      <c r="P372" t="str">
        <f t="shared" si="11"/>
        <v>TAK</v>
      </c>
    </row>
    <row r="373" spans="1:16" x14ac:dyDescent="0.25">
      <c r="A373" s="1">
        <v>42025</v>
      </c>
      <c r="B373" t="s">
        <v>749</v>
      </c>
      <c r="C373" t="s">
        <v>750</v>
      </c>
      <c r="D373" s="2">
        <v>440</v>
      </c>
      <c r="E373" t="str">
        <f t="shared" si="10"/>
        <v>TAK</v>
      </c>
      <c r="N373" t="s">
        <v>749</v>
      </c>
      <c r="O373" t="s">
        <v>750</v>
      </c>
      <c r="P373" t="str">
        <f t="shared" si="11"/>
        <v>TAK</v>
      </c>
    </row>
    <row r="374" spans="1:16" x14ac:dyDescent="0.25">
      <c r="A374" s="1">
        <v>42025</v>
      </c>
      <c r="B374" t="s">
        <v>751</v>
      </c>
      <c r="C374" t="s">
        <v>752</v>
      </c>
      <c r="D374" s="2">
        <v>90</v>
      </c>
      <c r="E374" t="str">
        <f t="shared" si="10"/>
        <v>NIE</v>
      </c>
      <c r="N374" t="s">
        <v>751</v>
      </c>
      <c r="O374" t="s">
        <v>752</v>
      </c>
      <c r="P374" t="str">
        <f t="shared" si="11"/>
        <v>NIE</v>
      </c>
    </row>
    <row r="375" spans="1:16" x14ac:dyDescent="0.25">
      <c r="A375" s="1">
        <v>42025</v>
      </c>
      <c r="B375" t="s">
        <v>753</v>
      </c>
      <c r="C375" t="s">
        <v>754</v>
      </c>
      <c r="D375" s="2">
        <v>16150</v>
      </c>
      <c r="E375" t="str">
        <f t="shared" si="10"/>
        <v>TAK</v>
      </c>
      <c r="N375" t="s">
        <v>753</v>
      </c>
      <c r="O375" t="s">
        <v>754</v>
      </c>
      <c r="P375" t="str">
        <f t="shared" si="11"/>
        <v>TAK</v>
      </c>
    </row>
    <row r="376" spans="1:16" x14ac:dyDescent="0.25">
      <c r="A376" s="1">
        <v>42025</v>
      </c>
      <c r="B376" t="s">
        <v>755</v>
      </c>
      <c r="C376" t="s">
        <v>756</v>
      </c>
      <c r="D376" s="2">
        <v>3160</v>
      </c>
      <c r="E376" t="str">
        <f t="shared" si="10"/>
        <v>TAK</v>
      </c>
      <c r="N376" t="s">
        <v>755</v>
      </c>
      <c r="O376" t="s">
        <v>756</v>
      </c>
      <c r="P376" t="str">
        <f t="shared" si="11"/>
        <v>TAK</v>
      </c>
    </row>
    <row r="377" spans="1:16" x14ac:dyDescent="0.25">
      <c r="A377" s="1">
        <v>42025</v>
      </c>
      <c r="B377" t="s">
        <v>757</v>
      </c>
      <c r="C377" t="s">
        <v>758</v>
      </c>
      <c r="D377" s="2">
        <v>53120</v>
      </c>
      <c r="E377" t="str">
        <f t="shared" si="10"/>
        <v>TAK</v>
      </c>
      <c r="N377" t="s">
        <v>757</v>
      </c>
      <c r="O377" t="s">
        <v>758</v>
      </c>
      <c r="P377" t="str">
        <f t="shared" si="11"/>
        <v>TAK</v>
      </c>
    </row>
    <row r="378" spans="1:16" x14ac:dyDescent="0.25">
      <c r="A378" s="1">
        <v>42025</v>
      </c>
      <c r="B378" t="s">
        <v>759</v>
      </c>
      <c r="C378" t="s">
        <v>760</v>
      </c>
      <c r="D378" s="2">
        <v>60390</v>
      </c>
      <c r="E378" t="str">
        <f t="shared" si="10"/>
        <v>TAK</v>
      </c>
      <c r="N378" t="s">
        <v>759</v>
      </c>
      <c r="O378" t="s">
        <v>760</v>
      </c>
      <c r="P378" t="str">
        <f t="shared" si="11"/>
        <v>TAK</v>
      </c>
    </row>
    <row r="379" spans="1:16" x14ac:dyDescent="0.25">
      <c r="A379" s="1">
        <v>42025</v>
      </c>
      <c r="B379" t="s">
        <v>761</v>
      </c>
      <c r="C379" t="s">
        <v>762</v>
      </c>
      <c r="D379" s="2">
        <v>6460</v>
      </c>
      <c r="E379" t="str">
        <f t="shared" si="10"/>
        <v>NIE</v>
      </c>
      <c r="N379" t="s">
        <v>761</v>
      </c>
      <c r="O379" t="s">
        <v>762</v>
      </c>
      <c r="P379" t="str">
        <f t="shared" si="11"/>
        <v>NIE</v>
      </c>
    </row>
    <row r="380" spans="1:16" x14ac:dyDescent="0.25">
      <c r="A380" s="1">
        <v>42025</v>
      </c>
      <c r="B380" t="s">
        <v>763</v>
      </c>
      <c r="C380" t="s">
        <v>764</v>
      </c>
      <c r="D380" s="2">
        <v>1790</v>
      </c>
      <c r="E380" t="str">
        <f t="shared" si="10"/>
        <v>TAK</v>
      </c>
      <c r="N380" t="s">
        <v>763</v>
      </c>
      <c r="O380" t="s">
        <v>764</v>
      </c>
      <c r="P380" t="str">
        <f t="shared" si="11"/>
        <v>TAK</v>
      </c>
    </row>
    <row r="381" spans="1:16" x14ac:dyDescent="0.25">
      <c r="A381" s="1">
        <v>42025</v>
      </c>
      <c r="B381" t="s">
        <v>765</v>
      </c>
      <c r="C381" t="s">
        <v>766</v>
      </c>
      <c r="D381" s="2">
        <v>10770</v>
      </c>
      <c r="E381" t="str">
        <f t="shared" si="10"/>
        <v>TAK</v>
      </c>
      <c r="N381" t="s">
        <v>765</v>
      </c>
      <c r="O381" t="s">
        <v>766</v>
      </c>
      <c r="P381" t="str">
        <f t="shared" si="11"/>
        <v>TAK</v>
      </c>
    </row>
    <row r="382" spans="1:16" x14ac:dyDescent="0.25">
      <c r="A382" s="1">
        <v>42025</v>
      </c>
      <c r="B382" t="s">
        <v>767</v>
      </c>
      <c r="C382" t="s">
        <v>768</v>
      </c>
      <c r="D382" s="2">
        <v>3450</v>
      </c>
      <c r="E382" t="str">
        <f t="shared" si="10"/>
        <v>TAK</v>
      </c>
      <c r="N382" t="s">
        <v>767</v>
      </c>
      <c r="O382" t="s">
        <v>768</v>
      </c>
      <c r="P382" t="str">
        <f t="shared" si="11"/>
        <v>TAK</v>
      </c>
    </row>
    <row r="383" spans="1:16" x14ac:dyDescent="0.25">
      <c r="A383" s="1">
        <v>42025</v>
      </c>
      <c r="B383" t="s">
        <v>769</v>
      </c>
      <c r="C383" t="s">
        <v>770</v>
      </c>
      <c r="D383" s="2">
        <v>0</v>
      </c>
      <c r="E383" t="str">
        <f t="shared" si="10"/>
        <v>NIE</v>
      </c>
      <c r="N383" t="s">
        <v>769</v>
      </c>
      <c r="O383" t="s">
        <v>770</v>
      </c>
      <c r="P383" t="str">
        <f t="shared" si="11"/>
        <v>NIE</v>
      </c>
    </row>
    <row r="384" spans="1:16" x14ac:dyDescent="0.25">
      <c r="A384" s="1">
        <v>42025</v>
      </c>
      <c r="B384" t="s">
        <v>771</v>
      </c>
      <c r="C384" t="s">
        <v>772</v>
      </c>
      <c r="D384" s="2">
        <v>2260100</v>
      </c>
      <c r="E384" t="str">
        <f t="shared" si="10"/>
        <v>TAK</v>
      </c>
      <c r="N384" t="s">
        <v>771</v>
      </c>
      <c r="O384" t="s">
        <v>772</v>
      </c>
      <c r="P384" t="str">
        <f t="shared" si="11"/>
        <v>TAK</v>
      </c>
    </row>
    <row r="385" spans="1:16" x14ac:dyDescent="0.25">
      <c r="A385" s="1">
        <v>42025</v>
      </c>
      <c r="B385" t="s">
        <v>773</v>
      </c>
      <c r="C385" t="s">
        <v>774</v>
      </c>
      <c r="D385" s="2">
        <v>9020</v>
      </c>
      <c r="E385" t="str">
        <f t="shared" si="10"/>
        <v>NIE</v>
      </c>
      <c r="N385" t="s">
        <v>773</v>
      </c>
      <c r="O385" t="s">
        <v>774</v>
      </c>
      <c r="P385" t="str">
        <f t="shared" si="11"/>
        <v>NIE</v>
      </c>
    </row>
    <row r="386" spans="1:16" x14ac:dyDescent="0.25">
      <c r="A386" s="1">
        <v>42025</v>
      </c>
      <c r="B386" t="s">
        <v>775</v>
      </c>
      <c r="C386" t="s">
        <v>776</v>
      </c>
      <c r="D386" s="2">
        <v>690</v>
      </c>
      <c r="E386" t="str">
        <f t="shared" si="10"/>
        <v>TAK</v>
      </c>
      <c r="N386" t="s">
        <v>775</v>
      </c>
      <c r="O386" t="s">
        <v>776</v>
      </c>
      <c r="P386" t="str">
        <f t="shared" si="11"/>
        <v>TAK</v>
      </c>
    </row>
    <row r="387" spans="1:16" x14ac:dyDescent="0.25">
      <c r="A387" s="1">
        <v>42025</v>
      </c>
      <c r="B387" t="s">
        <v>777</v>
      </c>
      <c r="C387" t="s">
        <v>778</v>
      </c>
      <c r="D387" s="2">
        <v>100</v>
      </c>
      <c r="E387" t="str">
        <f t="shared" ref="E387:E450" si="12">IF(MID(C387,1,2)="PL","TAK","NIE")</f>
        <v>TAK</v>
      </c>
      <c r="N387" t="s">
        <v>777</v>
      </c>
      <c r="O387" t="s">
        <v>778</v>
      </c>
      <c r="P387" t="str">
        <f t="shared" ref="P387:P450" si="13">IF(MID(O387,1,2)="PL","TAK","NIE")</f>
        <v>TAK</v>
      </c>
    </row>
    <row r="388" spans="1:16" x14ac:dyDescent="0.25">
      <c r="A388" s="1">
        <v>42025</v>
      </c>
      <c r="B388" t="s">
        <v>779</v>
      </c>
      <c r="C388" t="s">
        <v>780</v>
      </c>
      <c r="D388" s="2">
        <v>4750</v>
      </c>
      <c r="E388" t="str">
        <f t="shared" si="12"/>
        <v>TAK</v>
      </c>
      <c r="N388" t="s">
        <v>779</v>
      </c>
      <c r="O388" t="s">
        <v>780</v>
      </c>
      <c r="P388" t="str">
        <f t="shared" si="13"/>
        <v>TAK</v>
      </c>
    </row>
    <row r="389" spans="1:16" x14ac:dyDescent="0.25">
      <c r="A389" s="1">
        <v>42025</v>
      </c>
      <c r="B389" t="s">
        <v>781</v>
      </c>
      <c r="C389" t="s">
        <v>782</v>
      </c>
      <c r="D389" s="2">
        <v>120</v>
      </c>
      <c r="E389" t="str">
        <f t="shared" si="12"/>
        <v>TAK</v>
      </c>
      <c r="N389" t="s">
        <v>781</v>
      </c>
      <c r="O389" t="s">
        <v>782</v>
      </c>
      <c r="P389" t="str">
        <f t="shared" si="13"/>
        <v>TAK</v>
      </c>
    </row>
    <row r="390" spans="1:16" x14ac:dyDescent="0.25">
      <c r="A390" s="1">
        <v>42025</v>
      </c>
      <c r="B390" t="s">
        <v>783</v>
      </c>
      <c r="C390" t="s">
        <v>784</v>
      </c>
      <c r="D390" s="2">
        <v>16560</v>
      </c>
      <c r="E390" t="str">
        <f t="shared" si="12"/>
        <v>TAK</v>
      </c>
      <c r="N390" t="s">
        <v>783</v>
      </c>
      <c r="O390" t="s">
        <v>784</v>
      </c>
      <c r="P390" t="str">
        <f t="shared" si="13"/>
        <v>TAK</v>
      </c>
    </row>
    <row r="391" spans="1:16" x14ac:dyDescent="0.25">
      <c r="A391" s="1">
        <v>42025</v>
      </c>
      <c r="B391" t="s">
        <v>785</v>
      </c>
      <c r="C391" t="s">
        <v>786</v>
      </c>
      <c r="D391" s="2">
        <v>22400</v>
      </c>
      <c r="E391" t="str">
        <f t="shared" si="12"/>
        <v>TAK</v>
      </c>
      <c r="N391" t="s">
        <v>785</v>
      </c>
      <c r="O391" t="s">
        <v>786</v>
      </c>
      <c r="P391" t="str">
        <f t="shared" si="13"/>
        <v>TAK</v>
      </c>
    </row>
    <row r="392" spans="1:16" x14ac:dyDescent="0.25">
      <c r="A392" s="1">
        <v>42025</v>
      </c>
      <c r="B392" t="s">
        <v>787</v>
      </c>
      <c r="C392" t="s">
        <v>788</v>
      </c>
      <c r="D392" s="2">
        <v>410370</v>
      </c>
      <c r="E392" t="str">
        <f t="shared" si="12"/>
        <v>NIE</v>
      </c>
      <c r="N392" t="s">
        <v>787</v>
      </c>
      <c r="O392" t="s">
        <v>788</v>
      </c>
      <c r="P392" t="str">
        <f t="shared" si="13"/>
        <v>NIE</v>
      </c>
    </row>
    <row r="393" spans="1:16" x14ac:dyDescent="0.25">
      <c r="A393" s="1">
        <v>42025</v>
      </c>
      <c r="B393" t="s">
        <v>789</v>
      </c>
      <c r="C393" t="s">
        <v>790</v>
      </c>
      <c r="D393" s="2">
        <v>64320</v>
      </c>
      <c r="E393" t="str">
        <f t="shared" si="12"/>
        <v>TAK</v>
      </c>
      <c r="N393" t="s">
        <v>789</v>
      </c>
      <c r="O393" t="s">
        <v>790</v>
      </c>
      <c r="P393" t="str">
        <f t="shared" si="13"/>
        <v>TAK</v>
      </c>
    </row>
    <row r="394" spans="1:16" x14ac:dyDescent="0.25">
      <c r="A394" s="1">
        <v>42025</v>
      </c>
      <c r="B394" t="s">
        <v>791</v>
      </c>
      <c r="C394" t="s">
        <v>792</v>
      </c>
      <c r="D394" s="2">
        <v>0</v>
      </c>
      <c r="E394" t="str">
        <f t="shared" si="12"/>
        <v>NIE</v>
      </c>
      <c r="N394" t="s">
        <v>791</v>
      </c>
      <c r="O394" t="s">
        <v>792</v>
      </c>
      <c r="P394" t="str">
        <f t="shared" si="13"/>
        <v>NIE</v>
      </c>
    </row>
    <row r="395" spans="1:16" x14ac:dyDescent="0.25">
      <c r="A395" s="1">
        <v>42025</v>
      </c>
      <c r="B395" t="s">
        <v>793</v>
      </c>
      <c r="C395" t="s">
        <v>794</v>
      </c>
      <c r="D395" s="2">
        <v>3820</v>
      </c>
      <c r="E395" t="str">
        <f t="shared" si="12"/>
        <v>TAK</v>
      </c>
      <c r="N395" t="s">
        <v>793</v>
      </c>
      <c r="O395" t="s">
        <v>794</v>
      </c>
      <c r="P395" t="str">
        <f t="shared" si="13"/>
        <v>TAK</v>
      </c>
    </row>
    <row r="396" spans="1:16" x14ac:dyDescent="0.25">
      <c r="A396" s="1">
        <v>42025</v>
      </c>
      <c r="B396" t="s">
        <v>795</v>
      </c>
      <c r="C396" t="s">
        <v>796</v>
      </c>
      <c r="D396" s="2">
        <v>2440</v>
      </c>
      <c r="E396" t="str">
        <f t="shared" si="12"/>
        <v>TAK</v>
      </c>
      <c r="N396" t="s">
        <v>795</v>
      </c>
      <c r="O396" t="s">
        <v>796</v>
      </c>
      <c r="P396" t="str">
        <f t="shared" si="13"/>
        <v>TAK</v>
      </c>
    </row>
    <row r="397" spans="1:16" x14ac:dyDescent="0.25">
      <c r="A397" s="1">
        <v>42025</v>
      </c>
      <c r="B397" t="s">
        <v>797</v>
      </c>
      <c r="C397" t="s">
        <v>798</v>
      </c>
      <c r="D397" s="2">
        <v>25270</v>
      </c>
      <c r="E397" t="str">
        <f t="shared" si="12"/>
        <v>TAK</v>
      </c>
      <c r="N397" t="s">
        <v>797</v>
      </c>
      <c r="O397" t="s">
        <v>798</v>
      </c>
      <c r="P397" t="str">
        <f t="shared" si="13"/>
        <v>TAK</v>
      </c>
    </row>
    <row r="398" spans="1:16" x14ac:dyDescent="0.25">
      <c r="A398" s="1">
        <v>42025</v>
      </c>
      <c r="B398" t="s">
        <v>799</v>
      </c>
      <c r="C398" t="s">
        <v>800</v>
      </c>
      <c r="D398" s="2">
        <v>136550</v>
      </c>
      <c r="E398" t="str">
        <f t="shared" si="12"/>
        <v>TAK</v>
      </c>
      <c r="N398" t="s">
        <v>799</v>
      </c>
      <c r="O398" t="s">
        <v>800</v>
      </c>
      <c r="P398" t="str">
        <f t="shared" si="13"/>
        <v>TAK</v>
      </c>
    </row>
    <row r="399" spans="1:16" x14ac:dyDescent="0.25">
      <c r="A399" s="1">
        <v>42025</v>
      </c>
      <c r="B399" t="s">
        <v>801</v>
      </c>
      <c r="C399" t="s">
        <v>802</v>
      </c>
      <c r="D399" s="2">
        <v>25570</v>
      </c>
      <c r="E399" t="str">
        <f t="shared" si="12"/>
        <v>TAK</v>
      </c>
      <c r="N399" t="s">
        <v>801</v>
      </c>
      <c r="O399" t="s">
        <v>802</v>
      </c>
      <c r="P399" t="str">
        <f t="shared" si="13"/>
        <v>TAK</v>
      </c>
    </row>
    <row r="400" spans="1:16" x14ac:dyDescent="0.25">
      <c r="A400" s="1">
        <v>42025</v>
      </c>
      <c r="B400" t="s">
        <v>803</v>
      </c>
      <c r="C400" t="s">
        <v>804</v>
      </c>
      <c r="D400" s="2">
        <v>6320</v>
      </c>
      <c r="E400" t="str">
        <f t="shared" si="12"/>
        <v>TAK</v>
      </c>
      <c r="N400" t="s">
        <v>803</v>
      </c>
      <c r="O400" t="s">
        <v>804</v>
      </c>
      <c r="P400" t="str">
        <f t="shared" si="13"/>
        <v>TAK</v>
      </c>
    </row>
    <row r="401" spans="1:16" x14ac:dyDescent="0.25">
      <c r="A401" s="1">
        <v>42025</v>
      </c>
      <c r="B401" t="s">
        <v>805</v>
      </c>
      <c r="C401" t="s">
        <v>806</v>
      </c>
      <c r="D401" s="2">
        <v>513200</v>
      </c>
      <c r="E401" t="str">
        <f t="shared" si="12"/>
        <v>TAK</v>
      </c>
      <c r="N401" t="s">
        <v>805</v>
      </c>
      <c r="O401" t="s">
        <v>806</v>
      </c>
      <c r="P401" t="str">
        <f t="shared" si="13"/>
        <v>TAK</v>
      </c>
    </row>
    <row r="402" spans="1:16" x14ac:dyDescent="0.25">
      <c r="A402" s="1">
        <v>42025</v>
      </c>
      <c r="B402" t="s">
        <v>807</v>
      </c>
      <c r="C402" t="s">
        <v>808</v>
      </c>
      <c r="D402" s="2">
        <v>17440</v>
      </c>
      <c r="E402" t="str">
        <f t="shared" si="12"/>
        <v>TAK</v>
      </c>
      <c r="N402" t="s">
        <v>807</v>
      </c>
      <c r="O402" t="s">
        <v>808</v>
      </c>
      <c r="P402" t="str">
        <f t="shared" si="13"/>
        <v>TAK</v>
      </c>
    </row>
    <row r="403" spans="1:16" x14ac:dyDescent="0.25">
      <c r="A403" s="1">
        <v>42025</v>
      </c>
      <c r="B403" t="s">
        <v>809</v>
      </c>
      <c r="C403" t="s">
        <v>810</v>
      </c>
      <c r="D403" s="2">
        <v>3270</v>
      </c>
      <c r="E403" t="str">
        <f t="shared" si="12"/>
        <v>NIE</v>
      </c>
      <c r="N403" t="s">
        <v>809</v>
      </c>
      <c r="O403" t="s">
        <v>810</v>
      </c>
      <c r="P403" t="str">
        <f t="shared" si="13"/>
        <v>NIE</v>
      </c>
    </row>
    <row r="404" spans="1:16" x14ac:dyDescent="0.25">
      <c r="A404" s="1">
        <v>42025</v>
      </c>
      <c r="B404" t="s">
        <v>811</v>
      </c>
      <c r="C404" t="s">
        <v>812</v>
      </c>
      <c r="D404" s="2">
        <v>29010</v>
      </c>
      <c r="E404" t="str">
        <f t="shared" si="12"/>
        <v>TAK</v>
      </c>
      <c r="N404" t="s">
        <v>811</v>
      </c>
      <c r="O404" t="s">
        <v>812</v>
      </c>
      <c r="P404" t="str">
        <f t="shared" si="13"/>
        <v>TAK</v>
      </c>
    </row>
    <row r="405" spans="1:16" x14ac:dyDescent="0.25">
      <c r="A405" s="1">
        <v>42025</v>
      </c>
      <c r="B405" t="s">
        <v>813</v>
      </c>
      <c r="C405" t="s">
        <v>814</v>
      </c>
      <c r="D405" s="2">
        <v>8360</v>
      </c>
      <c r="E405" t="str">
        <f t="shared" si="12"/>
        <v>TAK</v>
      </c>
      <c r="N405" t="s">
        <v>813</v>
      </c>
      <c r="O405" t="s">
        <v>814</v>
      </c>
      <c r="P405" t="str">
        <f t="shared" si="13"/>
        <v>TAK</v>
      </c>
    </row>
    <row r="406" spans="1:16" x14ac:dyDescent="0.25">
      <c r="A406" s="1">
        <v>42025</v>
      </c>
      <c r="B406" t="s">
        <v>815</v>
      </c>
      <c r="C406" t="s">
        <v>816</v>
      </c>
      <c r="D406" s="2">
        <v>450</v>
      </c>
      <c r="E406" t="str">
        <f t="shared" si="12"/>
        <v>NIE</v>
      </c>
      <c r="N406" t="s">
        <v>815</v>
      </c>
      <c r="O406" t="s">
        <v>816</v>
      </c>
      <c r="P406" t="str">
        <f t="shared" si="13"/>
        <v>NIE</v>
      </c>
    </row>
    <row r="407" spans="1:16" x14ac:dyDescent="0.25">
      <c r="A407" s="1">
        <v>42025</v>
      </c>
      <c r="B407" t="s">
        <v>817</v>
      </c>
      <c r="C407" t="s">
        <v>818</v>
      </c>
      <c r="D407" s="2">
        <v>43980</v>
      </c>
      <c r="E407" t="str">
        <f t="shared" si="12"/>
        <v>TAK</v>
      </c>
      <c r="N407" t="s">
        <v>817</v>
      </c>
      <c r="O407" t="s">
        <v>818</v>
      </c>
      <c r="P407" t="str">
        <f t="shared" si="13"/>
        <v>TAK</v>
      </c>
    </row>
    <row r="408" spans="1:16" x14ac:dyDescent="0.25">
      <c r="A408" s="1">
        <v>42025</v>
      </c>
      <c r="B408" t="s">
        <v>819</v>
      </c>
      <c r="C408" t="s">
        <v>820</v>
      </c>
      <c r="D408" s="2">
        <v>54790</v>
      </c>
      <c r="E408" t="str">
        <f t="shared" si="12"/>
        <v>TAK</v>
      </c>
      <c r="N408" t="s">
        <v>819</v>
      </c>
      <c r="O408" t="s">
        <v>820</v>
      </c>
      <c r="P408" t="str">
        <f t="shared" si="13"/>
        <v>TAK</v>
      </c>
    </row>
    <row r="409" spans="1:16" x14ac:dyDescent="0.25">
      <c r="A409" s="1">
        <v>42025</v>
      </c>
      <c r="B409" t="s">
        <v>821</v>
      </c>
      <c r="C409" t="s">
        <v>822</v>
      </c>
      <c r="D409" s="2">
        <v>10540</v>
      </c>
      <c r="E409" t="str">
        <f t="shared" si="12"/>
        <v>TAK</v>
      </c>
      <c r="N409" t="s">
        <v>821</v>
      </c>
      <c r="O409" t="s">
        <v>822</v>
      </c>
      <c r="P409" t="str">
        <f t="shared" si="13"/>
        <v>TAK</v>
      </c>
    </row>
    <row r="410" spans="1:16" x14ac:dyDescent="0.25">
      <c r="A410" s="1">
        <v>42025</v>
      </c>
      <c r="B410" t="s">
        <v>823</v>
      </c>
      <c r="C410" t="s">
        <v>824</v>
      </c>
      <c r="D410" s="2">
        <v>5790</v>
      </c>
      <c r="E410" t="str">
        <f t="shared" si="12"/>
        <v>TAK</v>
      </c>
      <c r="N410" t="s">
        <v>823</v>
      </c>
      <c r="O410" t="s">
        <v>824</v>
      </c>
      <c r="P410" t="str">
        <f t="shared" si="13"/>
        <v>TAK</v>
      </c>
    </row>
    <row r="411" spans="1:16" x14ac:dyDescent="0.25">
      <c r="A411" s="1">
        <v>42025</v>
      </c>
      <c r="B411" t="s">
        <v>825</v>
      </c>
      <c r="C411" t="s">
        <v>826</v>
      </c>
      <c r="D411" s="2">
        <v>63960</v>
      </c>
      <c r="E411" t="str">
        <f t="shared" si="12"/>
        <v>TAK</v>
      </c>
      <c r="N411" t="s">
        <v>825</v>
      </c>
      <c r="O411" t="s">
        <v>826</v>
      </c>
      <c r="P411" t="str">
        <f t="shared" si="13"/>
        <v>TAK</v>
      </c>
    </row>
    <row r="412" spans="1:16" x14ac:dyDescent="0.25">
      <c r="A412" s="1">
        <v>42025</v>
      </c>
      <c r="B412" t="s">
        <v>827</v>
      </c>
      <c r="C412" t="s">
        <v>828</v>
      </c>
      <c r="D412" s="2">
        <v>25630</v>
      </c>
      <c r="E412" t="str">
        <f t="shared" si="12"/>
        <v>TAK</v>
      </c>
      <c r="N412" t="s">
        <v>827</v>
      </c>
      <c r="O412" t="s">
        <v>828</v>
      </c>
      <c r="P412" t="str">
        <f t="shared" si="13"/>
        <v>TAK</v>
      </c>
    </row>
    <row r="413" spans="1:16" x14ac:dyDescent="0.25">
      <c r="A413" s="1">
        <v>42025</v>
      </c>
      <c r="B413" t="s">
        <v>829</v>
      </c>
      <c r="C413" t="s">
        <v>830</v>
      </c>
      <c r="D413" s="2">
        <v>4650</v>
      </c>
      <c r="E413" t="str">
        <f t="shared" si="12"/>
        <v>TAK</v>
      </c>
      <c r="N413" t="s">
        <v>829</v>
      </c>
      <c r="O413" t="s">
        <v>830</v>
      </c>
      <c r="P413" t="str">
        <f t="shared" si="13"/>
        <v>TAK</v>
      </c>
    </row>
    <row r="414" spans="1:16" x14ac:dyDescent="0.25">
      <c r="A414" s="1">
        <v>42025</v>
      </c>
      <c r="B414" t="s">
        <v>831</v>
      </c>
      <c r="C414" t="s">
        <v>832</v>
      </c>
      <c r="D414" s="2">
        <v>51280</v>
      </c>
      <c r="E414" t="str">
        <f t="shared" si="12"/>
        <v>TAK</v>
      </c>
      <c r="N414" t="s">
        <v>831</v>
      </c>
      <c r="O414" t="s">
        <v>832</v>
      </c>
      <c r="P414" t="str">
        <f t="shared" si="13"/>
        <v>TAK</v>
      </c>
    </row>
    <row r="415" spans="1:16" x14ac:dyDescent="0.25">
      <c r="A415" s="1">
        <v>42025</v>
      </c>
      <c r="B415" t="s">
        <v>833</v>
      </c>
      <c r="C415" t="s">
        <v>834</v>
      </c>
      <c r="D415" s="2">
        <v>61830</v>
      </c>
      <c r="E415" t="str">
        <f t="shared" si="12"/>
        <v>TAK</v>
      </c>
      <c r="N415" t="s">
        <v>833</v>
      </c>
      <c r="O415" t="s">
        <v>834</v>
      </c>
      <c r="P415" t="str">
        <f t="shared" si="13"/>
        <v>TAK</v>
      </c>
    </row>
    <row r="416" spans="1:16" x14ac:dyDescent="0.25">
      <c r="A416" s="1">
        <v>42025</v>
      </c>
      <c r="B416" t="s">
        <v>835</v>
      </c>
      <c r="C416" t="s">
        <v>836</v>
      </c>
      <c r="D416" s="2">
        <v>2722930</v>
      </c>
      <c r="E416" t="str">
        <f t="shared" si="12"/>
        <v>TAK</v>
      </c>
      <c r="N416" t="s">
        <v>835</v>
      </c>
      <c r="O416" t="s">
        <v>836</v>
      </c>
      <c r="P416" t="str">
        <f t="shared" si="13"/>
        <v>TAK</v>
      </c>
    </row>
    <row r="417" spans="1:16" x14ac:dyDescent="0.25">
      <c r="A417" s="1">
        <v>42025</v>
      </c>
      <c r="B417" t="s">
        <v>837</v>
      </c>
      <c r="C417" t="s">
        <v>838</v>
      </c>
      <c r="D417" s="2">
        <v>0</v>
      </c>
      <c r="E417" t="str">
        <f t="shared" si="12"/>
        <v>NIE</v>
      </c>
      <c r="N417" t="s">
        <v>837</v>
      </c>
      <c r="O417" t="s">
        <v>838</v>
      </c>
      <c r="P417" t="str">
        <f t="shared" si="13"/>
        <v>NIE</v>
      </c>
    </row>
    <row r="418" spans="1:16" x14ac:dyDescent="0.25">
      <c r="A418" s="1">
        <v>42025</v>
      </c>
      <c r="B418" t="s">
        <v>839</v>
      </c>
      <c r="C418" t="s">
        <v>840</v>
      </c>
      <c r="D418" s="2">
        <v>8440</v>
      </c>
      <c r="E418" t="str">
        <f t="shared" si="12"/>
        <v>TAK</v>
      </c>
      <c r="N418" t="s">
        <v>839</v>
      </c>
      <c r="O418" t="s">
        <v>840</v>
      </c>
      <c r="P418" t="str">
        <f t="shared" si="13"/>
        <v>TAK</v>
      </c>
    </row>
    <row r="419" spans="1:16" x14ac:dyDescent="0.25">
      <c r="A419" s="1">
        <v>42025</v>
      </c>
      <c r="B419" t="s">
        <v>841</v>
      </c>
      <c r="C419" t="s">
        <v>842</v>
      </c>
      <c r="D419" s="2">
        <v>7930</v>
      </c>
      <c r="E419" t="str">
        <f t="shared" si="12"/>
        <v>TAK</v>
      </c>
      <c r="N419" t="s">
        <v>841</v>
      </c>
      <c r="O419" t="s">
        <v>842</v>
      </c>
      <c r="P419" t="str">
        <f t="shared" si="13"/>
        <v>TAK</v>
      </c>
    </row>
    <row r="420" spans="1:16" x14ac:dyDescent="0.25">
      <c r="A420" s="1">
        <v>42025</v>
      </c>
      <c r="B420" t="s">
        <v>843</v>
      </c>
      <c r="C420" t="s">
        <v>844</v>
      </c>
      <c r="D420" s="2">
        <v>0</v>
      </c>
      <c r="E420" t="str">
        <f t="shared" si="12"/>
        <v>NIE</v>
      </c>
      <c r="N420" t="s">
        <v>843</v>
      </c>
      <c r="O420" t="s">
        <v>844</v>
      </c>
      <c r="P420" t="str">
        <f t="shared" si="13"/>
        <v>NIE</v>
      </c>
    </row>
    <row r="421" spans="1:16" x14ac:dyDescent="0.25">
      <c r="A421" s="1">
        <v>42025</v>
      </c>
      <c r="B421" t="s">
        <v>845</v>
      </c>
      <c r="C421" t="s">
        <v>846</v>
      </c>
      <c r="D421" s="2">
        <v>11012910</v>
      </c>
      <c r="E421" t="str">
        <f t="shared" si="12"/>
        <v>TAK</v>
      </c>
      <c r="N421" t="s">
        <v>845</v>
      </c>
      <c r="O421" t="s">
        <v>846</v>
      </c>
      <c r="P421" t="str">
        <f t="shared" si="13"/>
        <v>TAK</v>
      </c>
    </row>
    <row r="422" spans="1:16" x14ac:dyDescent="0.25">
      <c r="A422" s="1">
        <v>42025</v>
      </c>
      <c r="B422" t="s">
        <v>847</v>
      </c>
      <c r="C422" t="s">
        <v>848</v>
      </c>
      <c r="D422" s="2">
        <v>1220</v>
      </c>
      <c r="E422" t="str">
        <f t="shared" si="12"/>
        <v>TAK</v>
      </c>
      <c r="N422" t="s">
        <v>847</v>
      </c>
      <c r="O422" t="s">
        <v>848</v>
      </c>
      <c r="P422" t="str">
        <f t="shared" si="13"/>
        <v>TAK</v>
      </c>
    </row>
    <row r="423" spans="1:16" x14ac:dyDescent="0.25">
      <c r="A423" s="1">
        <v>42025</v>
      </c>
      <c r="B423" t="s">
        <v>849</v>
      </c>
      <c r="C423" t="s">
        <v>850</v>
      </c>
      <c r="D423" s="2">
        <v>14300</v>
      </c>
      <c r="E423" t="str">
        <f t="shared" si="12"/>
        <v>TAK</v>
      </c>
      <c r="N423" t="s">
        <v>849</v>
      </c>
      <c r="O423" t="s">
        <v>850</v>
      </c>
      <c r="P423" t="str">
        <f t="shared" si="13"/>
        <v>TAK</v>
      </c>
    </row>
    <row r="424" spans="1:16" x14ac:dyDescent="0.25">
      <c r="A424" s="1">
        <v>42025</v>
      </c>
      <c r="B424" t="s">
        <v>851</v>
      </c>
      <c r="C424" t="s">
        <v>852</v>
      </c>
      <c r="D424" s="2">
        <v>2190</v>
      </c>
      <c r="E424" t="str">
        <f t="shared" si="12"/>
        <v>TAK</v>
      </c>
      <c r="N424" t="s">
        <v>851</v>
      </c>
      <c r="O424" t="s">
        <v>852</v>
      </c>
      <c r="P424" t="str">
        <f t="shared" si="13"/>
        <v>TAK</v>
      </c>
    </row>
    <row r="425" spans="1:16" x14ac:dyDescent="0.25">
      <c r="A425" s="1">
        <v>42025</v>
      </c>
      <c r="B425" t="s">
        <v>853</v>
      </c>
      <c r="C425" t="s">
        <v>854</v>
      </c>
      <c r="D425" s="2">
        <v>12730</v>
      </c>
      <c r="E425" t="str">
        <f t="shared" si="12"/>
        <v>TAK</v>
      </c>
      <c r="N425" t="s">
        <v>853</v>
      </c>
      <c r="O425" t="s">
        <v>854</v>
      </c>
      <c r="P425" t="str">
        <f t="shared" si="13"/>
        <v>TAK</v>
      </c>
    </row>
    <row r="426" spans="1:16" x14ac:dyDescent="0.25">
      <c r="A426" s="1">
        <v>42025</v>
      </c>
      <c r="B426" t="s">
        <v>855</v>
      </c>
      <c r="C426" t="s">
        <v>856</v>
      </c>
      <c r="D426" s="2">
        <v>7630</v>
      </c>
      <c r="E426" t="str">
        <f t="shared" si="12"/>
        <v>TAK</v>
      </c>
      <c r="N426" t="s">
        <v>855</v>
      </c>
      <c r="O426" t="s">
        <v>856</v>
      </c>
      <c r="P426" t="str">
        <f t="shared" si="13"/>
        <v>TAK</v>
      </c>
    </row>
    <row r="427" spans="1:16" x14ac:dyDescent="0.25">
      <c r="A427" s="1">
        <v>42025</v>
      </c>
      <c r="B427" t="s">
        <v>857</v>
      </c>
      <c r="C427" t="s">
        <v>858</v>
      </c>
      <c r="D427" s="2">
        <v>49800</v>
      </c>
      <c r="E427" t="str">
        <f t="shared" si="12"/>
        <v>TAK</v>
      </c>
      <c r="N427" t="s">
        <v>857</v>
      </c>
      <c r="O427" t="s">
        <v>858</v>
      </c>
      <c r="P427" t="str">
        <f t="shared" si="13"/>
        <v>TAK</v>
      </c>
    </row>
    <row r="428" spans="1:16" x14ac:dyDescent="0.25">
      <c r="A428" s="1">
        <v>42025</v>
      </c>
      <c r="B428" t="s">
        <v>859</v>
      </c>
      <c r="C428" t="s">
        <v>860</v>
      </c>
      <c r="D428" s="2">
        <v>15490</v>
      </c>
      <c r="E428" t="str">
        <f t="shared" si="12"/>
        <v>TAK</v>
      </c>
      <c r="N428" t="s">
        <v>859</v>
      </c>
      <c r="O428" t="s">
        <v>860</v>
      </c>
      <c r="P428" t="str">
        <f t="shared" si="13"/>
        <v>TAK</v>
      </c>
    </row>
    <row r="429" spans="1:16" x14ac:dyDescent="0.25">
      <c r="A429" s="1">
        <v>42025</v>
      </c>
      <c r="B429" t="s">
        <v>861</v>
      </c>
      <c r="C429" t="s">
        <v>862</v>
      </c>
      <c r="D429" s="2">
        <v>2740</v>
      </c>
      <c r="E429" t="str">
        <f t="shared" si="12"/>
        <v>TAK</v>
      </c>
      <c r="N429" t="s">
        <v>861</v>
      </c>
      <c r="O429" t="s">
        <v>862</v>
      </c>
      <c r="P429" t="str">
        <f t="shared" si="13"/>
        <v>TAK</v>
      </c>
    </row>
    <row r="430" spans="1:16" x14ac:dyDescent="0.25">
      <c r="A430" s="1">
        <v>42025</v>
      </c>
      <c r="B430" t="s">
        <v>863</v>
      </c>
      <c r="C430" t="s">
        <v>864</v>
      </c>
      <c r="D430" s="2">
        <v>50</v>
      </c>
      <c r="E430" t="str">
        <f t="shared" si="12"/>
        <v>TAK</v>
      </c>
      <c r="N430" t="s">
        <v>863</v>
      </c>
      <c r="O430" t="s">
        <v>864</v>
      </c>
      <c r="P430" t="str">
        <f t="shared" si="13"/>
        <v>TAK</v>
      </c>
    </row>
    <row r="431" spans="1:16" x14ac:dyDescent="0.25">
      <c r="A431" s="1">
        <v>42025</v>
      </c>
      <c r="B431" t="s">
        <v>865</v>
      </c>
      <c r="C431" t="s">
        <v>866</v>
      </c>
      <c r="D431" s="2">
        <v>2768260</v>
      </c>
      <c r="E431" t="str">
        <f t="shared" si="12"/>
        <v>TAK</v>
      </c>
      <c r="N431" t="s">
        <v>865</v>
      </c>
      <c r="O431" t="s">
        <v>866</v>
      </c>
      <c r="P431" t="str">
        <f t="shared" si="13"/>
        <v>TAK</v>
      </c>
    </row>
    <row r="432" spans="1:16" x14ac:dyDescent="0.25">
      <c r="A432" s="1">
        <v>42025</v>
      </c>
      <c r="B432" t="s">
        <v>867</v>
      </c>
      <c r="C432" t="s">
        <v>868</v>
      </c>
      <c r="D432" s="2">
        <v>0</v>
      </c>
      <c r="E432" t="str">
        <f t="shared" si="12"/>
        <v>TAK</v>
      </c>
      <c r="N432" t="s">
        <v>867</v>
      </c>
      <c r="O432" t="s">
        <v>868</v>
      </c>
      <c r="P432" t="str">
        <f t="shared" si="13"/>
        <v>TAK</v>
      </c>
    </row>
    <row r="433" spans="1:16" x14ac:dyDescent="0.25">
      <c r="A433" s="1">
        <v>42025</v>
      </c>
      <c r="B433" t="s">
        <v>869</v>
      </c>
      <c r="C433" t="s">
        <v>870</v>
      </c>
      <c r="D433" s="2">
        <v>0</v>
      </c>
      <c r="E433" t="str">
        <f t="shared" si="12"/>
        <v>TAK</v>
      </c>
      <c r="N433" t="s">
        <v>869</v>
      </c>
      <c r="O433" t="s">
        <v>870</v>
      </c>
      <c r="P433" t="str">
        <f t="shared" si="13"/>
        <v>TAK</v>
      </c>
    </row>
    <row r="434" spans="1:16" x14ac:dyDescent="0.25">
      <c r="A434" s="1">
        <v>42025</v>
      </c>
      <c r="B434" t="s">
        <v>871</v>
      </c>
      <c r="C434" t="s">
        <v>872</v>
      </c>
      <c r="D434" s="2">
        <v>220</v>
      </c>
      <c r="E434" t="str">
        <f t="shared" si="12"/>
        <v>TAK</v>
      </c>
      <c r="N434" t="s">
        <v>871</v>
      </c>
      <c r="O434" t="s">
        <v>872</v>
      </c>
      <c r="P434" t="str">
        <f t="shared" si="13"/>
        <v>TAK</v>
      </c>
    </row>
    <row r="435" spans="1:16" x14ac:dyDescent="0.25">
      <c r="A435" s="1">
        <v>42025</v>
      </c>
      <c r="B435" t="s">
        <v>873</v>
      </c>
      <c r="C435" t="s">
        <v>874</v>
      </c>
      <c r="D435" s="2">
        <v>1275520</v>
      </c>
      <c r="E435" t="str">
        <f t="shared" si="12"/>
        <v>TAK</v>
      </c>
      <c r="N435" t="s">
        <v>873</v>
      </c>
      <c r="O435" t="s">
        <v>874</v>
      </c>
      <c r="P435" t="str">
        <f t="shared" si="13"/>
        <v>TAK</v>
      </c>
    </row>
    <row r="436" spans="1:16" x14ac:dyDescent="0.25">
      <c r="A436" s="1">
        <v>42025</v>
      </c>
      <c r="B436" t="s">
        <v>875</v>
      </c>
      <c r="C436" t="s">
        <v>876</v>
      </c>
      <c r="D436" s="2">
        <v>0</v>
      </c>
      <c r="E436" t="str">
        <f t="shared" si="12"/>
        <v>TAK</v>
      </c>
      <c r="N436" t="s">
        <v>875</v>
      </c>
      <c r="O436" t="s">
        <v>876</v>
      </c>
      <c r="P436" t="str">
        <f t="shared" si="13"/>
        <v>TAK</v>
      </c>
    </row>
    <row r="437" spans="1:16" x14ac:dyDescent="0.25">
      <c r="A437" s="1">
        <v>42025</v>
      </c>
      <c r="B437" t="s">
        <v>877</v>
      </c>
      <c r="C437" t="s">
        <v>878</v>
      </c>
      <c r="D437" s="2">
        <v>115040</v>
      </c>
      <c r="E437" t="str">
        <f t="shared" si="12"/>
        <v>TAK</v>
      </c>
      <c r="N437" t="s">
        <v>877</v>
      </c>
      <c r="O437" t="s">
        <v>878</v>
      </c>
      <c r="P437" t="str">
        <f t="shared" si="13"/>
        <v>TAK</v>
      </c>
    </row>
    <row r="438" spans="1:16" x14ac:dyDescent="0.25">
      <c r="A438" s="1">
        <v>42025</v>
      </c>
      <c r="B438" t="s">
        <v>879</v>
      </c>
      <c r="C438" t="s">
        <v>880</v>
      </c>
      <c r="D438" s="2">
        <v>12140</v>
      </c>
      <c r="E438" t="str">
        <f t="shared" si="12"/>
        <v>NIE</v>
      </c>
      <c r="N438" t="s">
        <v>879</v>
      </c>
      <c r="O438" t="s">
        <v>880</v>
      </c>
      <c r="P438" t="str">
        <f t="shared" si="13"/>
        <v>NIE</v>
      </c>
    </row>
    <row r="439" spans="1:16" x14ac:dyDescent="0.25">
      <c r="A439" s="1">
        <v>42025</v>
      </c>
      <c r="B439" t="s">
        <v>881</v>
      </c>
      <c r="C439" t="s">
        <v>882</v>
      </c>
      <c r="D439" s="2">
        <v>480</v>
      </c>
      <c r="E439" t="str">
        <f t="shared" si="12"/>
        <v>TAK</v>
      </c>
      <c r="N439" t="s">
        <v>881</v>
      </c>
      <c r="O439" t="s">
        <v>882</v>
      </c>
      <c r="P439" t="str">
        <f t="shared" si="13"/>
        <v>TAK</v>
      </c>
    </row>
    <row r="440" spans="1:16" x14ac:dyDescent="0.25">
      <c r="A440" s="1">
        <v>42025</v>
      </c>
      <c r="B440" t="s">
        <v>883</v>
      </c>
      <c r="C440" t="s">
        <v>884</v>
      </c>
      <c r="D440" s="2">
        <v>66900</v>
      </c>
      <c r="E440" t="str">
        <f t="shared" si="12"/>
        <v>TAK</v>
      </c>
      <c r="N440" t="s">
        <v>883</v>
      </c>
      <c r="O440" t="s">
        <v>884</v>
      </c>
      <c r="P440" t="str">
        <f t="shared" si="13"/>
        <v>TAK</v>
      </c>
    </row>
    <row r="441" spans="1:16" x14ac:dyDescent="0.25">
      <c r="A441" s="1">
        <v>42025</v>
      </c>
      <c r="B441" t="s">
        <v>885</v>
      </c>
      <c r="C441" t="s">
        <v>886</v>
      </c>
      <c r="D441" s="2">
        <v>60</v>
      </c>
      <c r="E441" t="str">
        <f t="shared" si="12"/>
        <v>TAK</v>
      </c>
      <c r="N441" t="s">
        <v>885</v>
      </c>
      <c r="O441" t="s">
        <v>886</v>
      </c>
      <c r="P441" t="str">
        <f t="shared" si="13"/>
        <v>TAK</v>
      </c>
    </row>
    <row r="442" spans="1:16" x14ac:dyDescent="0.25">
      <c r="A442" s="1">
        <v>42025</v>
      </c>
      <c r="B442" t="s">
        <v>887</v>
      </c>
      <c r="C442" t="s">
        <v>888</v>
      </c>
      <c r="D442" s="2">
        <v>0</v>
      </c>
      <c r="E442" t="str">
        <f t="shared" si="12"/>
        <v>TAK</v>
      </c>
      <c r="N442" t="s">
        <v>887</v>
      </c>
      <c r="O442" t="s">
        <v>888</v>
      </c>
      <c r="P442" t="str">
        <f t="shared" si="13"/>
        <v>TAK</v>
      </c>
    </row>
    <row r="443" spans="1:16" x14ac:dyDescent="0.25">
      <c r="A443" s="1">
        <v>42025</v>
      </c>
      <c r="B443" t="s">
        <v>889</v>
      </c>
      <c r="C443" t="s">
        <v>890</v>
      </c>
      <c r="D443" s="2">
        <v>29370</v>
      </c>
      <c r="E443" t="str">
        <f t="shared" si="12"/>
        <v>TAK</v>
      </c>
      <c r="N443" t="s">
        <v>889</v>
      </c>
      <c r="O443" t="s">
        <v>890</v>
      </c>
      <c r="P443" t="str">
        <f t="shared" si="13"/>
        <v>TAK</v>
      </c>
    </row>
    <row r="444" spans="1:16" x14ac:dyDescent="0.25">
      <c r="A444" s="1">
        <v>42025</v>
      </c>
      <c r="B444" t="s">
        <v>891</v>
      </c>
      <c r="C444" t="s">
        <v>892</v>
      </c>
      <c r="D444" s="2">
        <v>20480</v>
      </c>
      <c r="E444" t="str">
        <f t="shared" si="12"/>
        <v>TAK</v>
      </c>
      <c r="N444" t="s">
        <v>891</v>
      </c>
      <c r="O444" t="s">
        <v>892</v>
      </c>
      <c r="P444" t="str">
        <f t="shared" si="13"/>
        <v>TAK</v>
      </c>
    </row>
    <row r="445" spans="1:16" x14ac:dyDescent="0.25">
      <c r="A445" s="1">
        <v>42025</v>
      </c>
      <c r="B445" t="s">
        <v>893</v>
      </c>
      <c r="C445" t="s">
        <v>894</v>
      </c>
      <c r="D445" s="2">
        <v>48050</v>
      </c>
      <c r="E445" t="str">
        <f t="shared" si="12"/>
        <v>TAK</v>
      </c>
      <c r="N445" t="s">
        <v>893</v>
      </c>
      <c r="O445" t="s">
        <v>894</v>
      </c>
      <c r="P445" t="str">
        <f t="shared" si="13"/>
        <v>TAK</v>
      </c>
    </row>
    <row r="446" spans="1:16" x14ac:dyDescent="0.25">
      <c r="A446" s="1">
        <v>42025</v>
      </c>
      <c r="B446" t="s">
        <v>895</v>
      </c>
      <c r="C446" t="s">
        <v>896</v>
      </c>
      <c r="D446" s="2">
        <v>875600</v>
      </c>
      <c r="E446" t="str">
        <f t="shared" si="12"/>
        <v>TAK</v>
      </c>
      <c r="N446" t="s">
        <v>895</v>
      </c>
      <c r="O446" t="s">
        <v>896</v>
      </c>
      <c r="P446" t="str">
        <f t="shared" si="13"/>
        <v>TAK</v>
      </c>
    </row>
    <row r="447" spans="1:16" x14ac:dyDescent="0.25">
      <c r="A447" s="1">
        <v>42025</v>
      </c>
      <c r="B447" t="s">
        <v>897</v>
      </c>
      <c r="C447" t="s">
        <v>898</v>
      </c>
      <c r="D447" s="2">
        <v>11310</v>
      </c>
      <c r="E447" t="str">
        <f t="shared" si="12"/>
        <v>TAK</v>
      </c>
      <c r="N447" t="s">
        <v>897</v>
      </c>
      <c r="O447" t="s">
        <v>898</v>
      </c>
      <c r="P447" t="str">
        <f t="shared" si="13"/>
        <v>TAK</v>
      </c>
    </row>
    <row r="448" spans="1:16" x14ac:dyDescent="0.25">
      <c r="A448" s="1">
        <v>42025</v>
      </c>
      <c r="B448" t="s">
        <v>899</v>
      </c>
      <c r="C448" t="s">
        <v>900</v>
      </c>
      <c r="D448" s="2">
        <v>32560</v>
      </c>
      <c r="E448" t="str">
        <f t="shared" si="12"/>
        <v>TAK</v>
      </c>
      <c r="N448" t="s">
        <v>899</v>
      </c>
      <c r="O448" t="s">
        <v>900</v>
      </c>
      <c r="P448" t="str">
        <f t="shared" si="13"/>
        <v>TAK</v>
      </c>
    </row>
    <row r="449" spans="1:16" x14ac:dyDescent="0.25">
      <c r="A449" s="1">
        <v>42025</v>
      </c>
      <c r="B449" t="s">
        <v>901</v>
      </c>
      <c r="C449" t="s">
        <v>902</v>
      </c>
      <c r="D449" s="2">
        <v>4700</v>
      </c>
      <c r="E449" t="str">
        <f t="shared" si="12"/>
        <v>TAK</v>
      </c>
      <c r="N449" t="s">
        <v>901</v>
      </c>
      <c r="O449" t="s">
        <v>902</v>
      </c>
      <c r="P449" t="str">
        <f t="shared" si="13"/>
        <v>TAK</v>
      </c>
    </row>
    <row r="450" spans="1:16" x14ac:dyDescent="0.25">
      <c r="A450" s="1">
        <v>42025</v>
      </c>
      <c r="B450" t="s">
        <v>903</v>
      </c>
      <c r="C450" t="s">
        <v>904</v>
      </c>
      <c r="D450" s="2">
        <v>7730</v>
      </c>
      <c r="E450" t="str">
        <f t="shared" si="12"/>
        <v>TAK</v>
      </c>
      <c r="N450" t="s">
        <v>903</v>
      </c>
      <c r="O450" t="s">
        <v>904</v>
      </c>
      <c r="P450" t="str">
        <f t="shared" si="13"/>
        <v>TAK</v>
      </c>
    </row>
    <row r="451" spans="1:16" x14ac:dyDescent="0.25">
      <c r="A451" s="1">
        <v>42025</v>
      </c>
      <c r="B451" t="s">
        <v>905</v>
      </c>
      <c r="C451" t="s">
        <v>906</v>
      </c>
      <c r="D451" s="2">
        <v>360</v>
      </c>
      <c r="E451" t="str">
        <f t="shared" ref="E451:E514" si="14">IF(MID(C451,1,2)="PL","TAK","NIE")</f>
        <v>NIE</v>
      </c>
      <c r="N451" t="s">
        <v>905</v>
      </c>
      <c r="O451" t="s">
        <v>906</v>
      </c>
      <c r="P451" t="str">
        <f t="shared" ref="P451:P471" si="15">IF(MID(O451,1,2)="PL","TAK","NIE")</f>
        <v>NIE</v>
      </c>
    </row>
    <row r="452" spans="1:16" x14ac:dyDescent="0.25">
      <c r="A452" s="1">
        <v>42025</v>
      </c>
      <c r="B452" t="s">
        <v>907</v>
      </c>
      <c r="C452" t="s">
        <v>908</v>
      </c>
      <c r="D452" s="2">
        <v>14790</v>
      </c>
      <c r="E452" t="str">
        <f t="shared" si="14"/>
        <v>TAK</v>
      </c>
      <c r="N452" t="s">
        <v>907</v>
      </c>
      <c r="O452" t="s">
        <v>908</v>
      </c>
      <c r="P452" t="str">
        <f t="shared" si="15"/>
        <v>TAK</v>
      </c>
    </row>
    <row r="453" spans="1:16" x14ac:dyDescent="0.25">
      <c r="A453" s="1">
        <v>42025</v>
      </c>
      <c r="B453" t="s">
        <v>909</v>
      </c>
      <c r="C453" t="s">
        <v>910</v>
      </c>
      <c r="D453" s="2">
        <v>10367730</v>
      </c>
      <c r="E453" t="str">
        <f t="shared" si="14"/>
        <v>TAK</v>
      </c>
      <c r="N453" t="s">
        <v>909</v>
      </c>
      <c r="O453" t="s">
        <v>910</v>
      </c>
      <c r="P453" t="str">
        <f t="shared" si="15"/>
        <v>TAK</v>
      </c>
    </row>
    <row r="454" spans="1:16" x14ac:dyDescent="0.25">
      <c r="A454" s="1">
        <v>42025</v>
      </c>
      <c r="B454" t="s">
        <v>911</v>
      </c>
      <c r="C454" t="s">
        <v>912</v>
      </c>
      <c r="D454" s="2">
        <v>15120</v>
      </c>
      <c r="E454" t="str">
        <f t="shared" si="14"/>
        <v>TAK</v>
      </c>
      <c r="N454" t="s">
        <v>911</v>
      </c>
      <c r="O454" t="s">
        <v>912</v>
      </c>
      <c r="P454" t="str">
        <f t="shared" si="15"/>
        <v>TAK</v>
      </c>
    </row>
    <row r="455" spans="1:16" x14ac:dyDescent="0.25">
      <c r="A455" s="1">
        <v>42025</v>
      </c>
      <c r="B455" t="s">
        <v>913</v>
      </c>
      <c r="C455" t="s">
        <v>914</v>
      </c>
      <c r="D455" s="2">
        <v>1280</v>
      </c>
      <c r="E455" t="str">
        <f t="shared" si="14"/>
        <v>NIE</v>
      </c>
      <c r="N455" t="s">
        <v>913</v>
      </c>
      <c r="O455" t="s">
        <v>914</v>
      </c>
      <c r="P455" t="str">
        <f t="shared" si="15"/>
        <v>NIE</v>
      </c>
    </row>
    <row r="456" spans="1:16" x14ac:dyDescent="0.25">
      <c r="A456" s="1">
        <v>42025</v>
      </c>
      <c r="B456" t="s">
        <v>915</v>
      </c>
      <c r="C456" t="s">
        <v>916</v>
      </c>
      <c r="D456" s="2">
        <v>464150</v>
      </c>
      <c r="E456" t="str">
        <f t="shared" si="14"/>
        <v>TAK</v>
      </c>
      <c r="N456" t="s">
        <v>915</v>
      </c>
      <c r="O456" t="s">
        <v>916</v>
      </c>
      <c r="P456" t="str">
        <f t="shared" si="15"/>
        <v>TAK</v>
      </c>
    </row>
    <row r="457" spans="1:16" x14ac:dyDescent="0.25">
      <c r="A457" s="1">
        <v>42025</v>
      </c>
      <c r="B457" t="s">
        <v>917</v>
      </c>
      <c r="C457" t="s">
        <v>918</v>
      </c>
      <c r="D457" s="2">
        <v>2</v>
      </c>
      <c r="E457" t="str">
        <f t="shared" si="14"/>
        <v>TAK</v>
      </c>
      <c r="N457" t="s">
        <v>917</v>
      </c>
      <c r="O457" t="s">
        <v>918</v>
      </c>
      <c r="P457" t="str">
        <f t="shared" si="15"/>
        <v>TAK</v>
      </c>
    </row>
    <row r="458" spans="1:16" x14ac:dyDescent="0.25">
      <c r="A458" s="1">
        <v>42025</v>
      </c>
      <c r="B458" t="s">
        <v>919</v>
      </c>
      <c r="C458" t="s">
        <v>920</v>
      </c>
      <c r="D458" s="2">
        <v>5160</v>
      </c>
      <c r="E458" t="str">
        <f t="shared" si="14"/>
        <v>TAK</v>
      </c>
      <c r="N458" t="s">
        <v>919</v>
      </c>
      <c r="O458" t="s">
        <v>920</v>
      </c>
      <c r="P458" t="str">
        <f t="shared" si="15"/>
        <v>TAK</v>
      </c>
    </row>
    <row r="459" spans="1:16" x14ac:dyDescent="0.25">
      <c r="A459" s="1">
        <v>42025</v>
      </c>
      <c r="B459" t="s">
        <v>921</v>
      </c>
      <c r="C459" t="s">
        <v>922</v>
      </c>
      <c r="D459" s="2">
        <v>20</v>
      </c>
      <c r="E459" t="str">
        <f t="shared" si="14"/>
        <v>TAK</v>
      </c>
      <c r="N459" t="s">
        <v>921</v>
      </c>
      <c r="O459" t="s">
        <v>922</v>
      </c>
      <c r="P459" t="str">
        <f t="shared" si="15"/>
        <v>TAK</v>
      </c>
    </row>
    <row r="460" spans="1:16" x14ac:dyDescent="0.25">
      <c r="A460" s="1">
        <v>42025</v>
      </c>
      <c r="B460" t="s">
        <v>923</v>
      </c>
      <c r="C460" t="s">
        <v>924</v>
      </c>
      <c r="D460" s="2">
        <v>5840</v>
      </c>
      <c r="E460" t="str">
        <f t="shared" si="14"/>
        <v>TAK</v>
      </c>
      <c r="N460" t="s">
        <v>923</v>
      </c>
      <c r="O460" t="s">
        <v>924</v>
      </c>
      <c r="P460" t="str">
        <f t="shared" si="15"/>
        <v>TAK</v>
      </c>
    </row>
    <row r="461" spans="1:16" x14ac:dyDescent="0.25">
      <c r="A461" s="1">
        <v>42025</v>
      </c>
      <c r="B461" t="s">
        <v>925</v>
      </c>
      <c r="C461" t="s">
        <v>926</v>
      </c>
      <c r="D461" s="2">
        <v>254700</v>
      </c>
      <c r="E461" t="str">
        <f t="shared" si="14"/>
        <v>TAK</v>
      </c>
      <c r="N461" t="s">
        <v>925</v>
      </c>
      <c r="O461" t="s">
        <v>926</v>
      </c>
      <c r="P461" t="str">
        <f t="shared" si="15"/>
        <v>TAK</v>
      </c>
    </row>
    <row r="462" spans="1:16" x14ac:dyDescent="0.25">
      <c r="A462" s="1">
        <v>42025</v>
      </c>
      <c r="B462" t="s">
        <v>927</v>
      </c>
      <c r="C462" t="s">
        <v>928</v>
      </c>
      <c r="D462" s="2">
        <v>712660</v>
      </c>
      <c r="E462" t="str">
        <f t="shared" si="14"/>
        <v>TAK</v>
      </c>
      <c r="N462" t="s">
        <v>927</v>
      </c>
      <c r="O462" t="s">
        <v>928</v>
      </c>
      <c r="P462" t="str">
        <f t="shared" si="15"/>
        <v>TAK</v>
      </c>
    </row>
    <row r="463" spans="1:16" x14ac:dyDescent="0.25">
      <c r="A463" s="1">
        <v>42025</v>
      </c>
      <c r="B463" t="s">
        <v>929</v>
      </c>
      <c r="C463" t="s">
        <v>930</v>
      </c>
      <c r="D463" s="2">
        <v>1680</v>
      </c>
      <c r="E463" t="str">
        <f t="shared" si="14"/>
        <v>TAK</v>
      </c>
      <c r="N463" t="s">
        <v>929</v>
      </c>
      <c r="O463" t="s">
        <v>930</v>
      </c>
      <c r="P463" t="str">
        <f t="shared" si="15"/>
        <v>TAK</v>
      </c>
    </row>
    <row r="464" spans="1:16" x14ac:dyDescent="0.25">
      <c r="A464" s="1">
        <v>42025</v>
      </c>
      <c r="B464" t="s">
        <v>931</v>
      </c>
      <c r="C464" t="s">
        <v>932</v>
      </c>
      <c r="D464" s="2">
        <v>4940</v>
      </c>
      <c r="E464" t="str">
        <f t="shared" si="14"/>
        <v>TAK</v>
      </c>
      <c r="N464" t="s">
        <v>931</v>
      </c>
      <c r="O464" t="s">
        <v>932</v>
      </c>
      <c r="P464" t="str">
        <f t="shared" si="15"/>
        <v>TAK</v>
      </c>
    </row>
    <row r="465" spans="1:16" x14ac:dyDescent="0.25">
      <c r="A465" s="1">
        <v>42025</v>
      </c>
      <c r="B465" t="s">
        <v>933</v>
      </c>
      <c r="C465" t="s">
        <v>934</v>
      </c>
      <c r="D465" s="2">
        <v>198130</v>
      </c>
      <c r="E465" t="str">
        <f t="shared" si="14"/>
        <v>TAK</v>
      </c>
      <c r="N465" t="s">
        <v>933</v>
      </c>
      <c r="O465" t="s">
        <v>934</v>
      </c>
      <c r="P465" t="str">
        <f t="shared" si="15"/>
        <v>TAK</v>
      </c>
    </row>
    <row r="466" spans="1:16" x14ac:dyDescent="0.25">
      <c r="A466" s="1">
        <v>42025</v>
      </c>
      <c r="B466" t="s">
        <v>935</v>
      </c>
      <c r="C466" t="s">
        <v>936</v>
      </c>
      <c r="D466" s="2">
        <v>1418850</v>
      </c>
      <c r="E466" t="str">
        <f t="shared" si="14"/>
        <v>TAK</v>
      </c>
      <c r="N466" t="s">
        <v>935</v>
      </c>
      <c r="O466" t="s">
        <v>936</v>
      </c>
      <c r="P466" t="str">
        <f t="shared" si="15"/>
        <v>TAK</v>
      </c>
    </row>
    <row r="467" spans="1:16" x14ac:dyDescent="0.25">
      <c r="A467" s="1">
        <v>42025</v>
      </c>
      <c r="B467" t="s">
        <v>937</v>
      </c>
      <c r="C467" t="s">
        <v>938</v>
      </c>
      <c r="D467" s="2">
        <v>2480</v>
      </c>
      <c r="E467" t="str">
        <f t="shared" si="14"/>
        <v>TAK</v>
      </c>
      <c r="N467" t="s">
        <v>937</v>
      </c>
      <c r="O467" t="s">
        <v>938</v>
      </c>
      <c r="P467" t="str">
        <f t="shared" si="15"/>
        <v>TAK</v>
      </c>
    </row>
    <row r="468" spans="1:16" x14ac:dyDescent="0.25">
      <c r="A468" s="1">
        <v>42025</v>
      </c>
      <c r="B468" t="s">
        <v>939</v>
      </c>
      <c r="C468" t="s">
        <v>940</v>
      </c>
      <c r="D468" s="2">
        <v>3990</v>
      </c>
      <c r="E468" t="str">
        <f t="shared" si="14"/>
        <v>TAK</v>
      </c>
      <c r="N468" t="s">
        <v>939</v>
      </c>
      <c r="O468" t="s">
        <v>940</v>
      </c>
      <c r="P468" t="str">
        <f t="shared" si="15"/>
        <v>TAK</v>
      </c>
    </row>
    <row r="469" spans="1:16" x14ac:dyDescent="0.25">
      <c r="A469" s="1">
        <v>42025</v>
      </c>
      <c r="B469" t="s">
        <v>941</v>
      </c>
      <c r="C469" t="s">
        <v>942</v>
      </c>
      <c r="D469" s="2">
        <v>5440</v>
      </c>
      <c r="E469" t="str">
        <f t="shared" si="14"/>
        <v>TAK</v>
      </c>
      <c r="N469" t="s">
        <v>941</v>
      </c>
      <c r="O469" t="s">
        <v>942</v>
      </c>
      <c r="P469" t="str">
        <f t="shared" si="15"/>
        <v>TAK</v>
      </c>
    </row>
    <row r="470" spans="1:16" x14ac:dyDescent="0.25">
      <c r="A470" s="1">
        <v>42025</v>
      </c>
      <c r="B470" t="s">
        <v>943</v>
      </c>
      <c r="C470" t="s">
        <v>944</v>
      </c>
      <c r="D470" s="2">
        <v>40</v>
      </c>
      <c r="E470" t="str">
        <f t="shared" si="14"/>
        <v>TAK</v>
      </c>
      <c r="N470" t="s">
        <v>943</v>
      </c>
      <c r="O470" t="s">
        <v>944</v>
      </c>
      <c r="P470" t="str">
        <f t="shared" si="15"/>
        <v>TAK</v>
      </c>
    </row>
    <row r="471" spans="1:16" x14ac:dyDescent="0.25">
      <c r="A471" s="1">
        <v>42025</v>
      </c>
      <c r="B471" t="s">
        <v>945</v>
      </c>
      <c r="C471" t="s">
        <v>946</v>
      </c>
      <c r="D471" s="2">
        <v>7820</v>
      </c>
      <c r="E471" t="str">
        <f t="shared" si="14"/>
        <v>TAK</v>
      </c>
      <c r="N471" t="s">
        <v>945</v>
      </c>
      <c r="O471" t="s">
        <v>946</v>
      </c>
      <c r="P471" t="str">
        <f t="shared" si="15"/>
        <v>TAK</v>
      </c>
    </row>
    <row r="472" spans="1:16" x14ac:dyDescent="0.25">
      <c r="A472" s="1">
        <v>42026</v>
      </c>
      <c r="B472" t="s">
        <v>7</v>
      </c>
      <c r="C472" t="s">
        <v>8</v>
      </c>
      <c r="D472" s="2">
        <v>40</v>
      </c>
      <c r="E472" t="str">
        <f t="shared" si="14"/>
        <v>TAK</v>
      </c>
    </row>
    <row r="473" spans="1:16" x14ac:dyDescent="0.25">
      <c r="A473" s="1">
        <v>42026</v>
      </c>
      <c r="B473" t="s">
        <v>9</v>
      </c>
      <c r="C473" t="s">
        <v>10</v>
      </c>
      <c r="D473" s="2">
        <v>70</v>
      </c>
      <c r="E473" t="str">
        <f t="shared" si="14"/>
        <v>TAK</v>
      </c>
    </row>
    <row r="474" spans="1:16" x14ac:dyDescent="0.25">
      <c r="A474" s="1">
        <v>42026</v>
      </c>
      <c r="B474" t="s">
        <v>11</v>
      </c>
      <c r="C474" t="s">
        <v>12</v>
      </c>
      <c r="D474" s="2">
        <v>3680</v>
      </c>
      <c r="E474" t="str">
        <f t="shared" si="14"/>
        <v>TAK</v>
      </c>
    </row>
    <row r="475" spans="1:16" x14ac:dyDescent="0.25">
      <c r="A475" s="1">
        <v>42026</v>
      </c>
      <c r="B475" t="s">
        <v>13</v>
      </c>
      <c r="C475" t="s">
        <v>14</v>
      </c>
      <c r="D475" s="2">
        <v>58130</v>
      </c>
      <c r="E475" t="str">
        <f t="shared" si="14"/>
        <v>TAK</v>
      </c>
    </row>
    <row r="476" spans="1:16" x14ac:dyDescent="0.25">
      <c r="A476" s="1">
        <v>42026</v>
      </c>
      <c r="B476" t="s">
        <v>15</v>
      </c>
      <c r="C476" t="s">
        <v>16</v>
      </c>
      <c r="D476" s="2">
        <v>0</v>
      </c>
      <c r="E476" t="str">
        <f t="shared" si="14"/>
        <v>TAK</v>
      </c>
    </row>
    <row r="477" spans="1:16" x14ac:dyDescent="0.25">
      <c r="A477" s="1">
        <v>42026</v>
      </c>
      <c r="B477" t="s">
        <v>17</v>
      </c>
      <c r="C477" t="s">
        <v>18</v>
      </c>
      <c r="D477" s="2">
        <v>669900</v>
      </c>
      <c r="E477" t="str">
        <f t="shared" si="14"/>
        <v>TAK</v>
      </c>
    </row>
    <row r="478" spans="1:16" x14ac:dyDescent="0.25">
      <c r="A478" s="1">
        <v>42026</v>
      </c>
      <c r="B478" t="s">
        <v>19</v>
      </c>
      <c r="C478" t="s">
        <v>20</v>
      </c>
      <c r="D478" s="2">
        <v>110</v>
      </c>
      <c r="E478" t="str">
        <f t="shared" si="14"/>
        <v>TAK</v>
      </c>
    </row>
    <row r="479" spans="1:16" x14ac:dyDescent="0.25">
      <c r="A479" s="1">
        <v>42026</v>
      </c>
      <c r="B479" t="s">
        <v>21</v>
      </c>
      <c r="C479" t="s">
        <v>22</v>
      </c>
      <c r="D479" s="2">
        <v>88910</v>
      </c>
      <c r="E479" t="str">
        <f t="shared" si="14"/>
        <v>NIE</v>
      </c>
    </row>
    <row r="480" spans="1:16" x14ac:dyDescent="0.25">
      <c r="A480" s="1">
        <v>42026</v>
      </c>
      <c r="B480" t="s">
        <v>23</v>
      </c>
      <c r="C480" t="s">
        <v>24</v>
      </c>
      <c r="D480" s="2">
        <v>31870</v>
      </c>
      <c r="E480" t="str">
        <f t="shared" si="14"/>
        <v>TAK</v>
      </c>
    </row>
    <row r="481" spans="1:5" x14ac:dyDescent="0.25">
      <c r="A481" s="1">
        <v>42026</v>
      </c>
      <c r="B481" t="s">
        <v>25</v>
      </c>
      <c r="C481" t="s">
        <v>26</v>
      </c>
      <c r="D481" s="2">
        <v>40</v>
      </c>
      <c r="E481" t="str">
        <f t="shared" si="14"/>
        <v>TAK</v>
      </c>
    </row>
    <row r="482" spans="1:5" x14ac:dyDescent="0.25">
      <c r="A482" s="1">
        <v>42026</v>
      </c>
      <c r="B482" t="s">
        <v>27</v>
      </c>
      <c r="C482" t="s">
        <v>28</v>
      </c>
      <c r="D482" s="2">
        <v>1682130</v>
      </c>
      <c r="E482" t="str">
        <f t="shared" si="14"/>
        <v>TAK</v>
      </c>
    </row>
    <row r="483" spans="1:5" x14ac:dyDescent="0.25">
      <c r="A483" s="1">
        <v>42026</v>
      </c>
      <c r="B483" t="s">
        <v>29</v>
      </c>
      <c r="C483" t="s">
        <v>30</v>
      </c>
      <c r="D483" s="2">
        <v>98630</v>
      </c>
      <c r="E483" t="str">
        <f t="shared" si="14"/>
        <v>NIE</v>
      </c>
    </row>
    <row r="484" spans="1:5" x14ac:dyDescent="0.25">
      <c r="A484" s="1">
        <v>42026</v>
      </c>
      <c r="B484" t="s">
        <v>31</v>
      </c>
      <c r="C484" t="s">
        <v>32</v>
      </c>
      <c r="D484" s="2">
        <v>0</v>
      </c>
      <c r="E484" t="str">
        <f t="shared" si="14"/>
        <v>NIE</v>
      </c>
    </row>
    <row r="485" spans="1:5" x14ac:dyDescent="0.25">
      <c r="A485" s="1">
        <v>42026</v>
      </c>
      <c r="B485" t="s">
        <v>33</v>
      </c>
      <c r="C485" t="s">
        <v>34</v>
      </c>
      <c r="D485" s="2">
        <v>5657820</v>
      </c>
      <c r="E485" t="str">
        <f t="shared" si="14"/>
        <v>TAK</v>
      </c>
    </row>
    <row r="486" spans="1:5" x14ac:dyDescent="0.25">
      <c r="A486" s="1">
        <v>42026</v>
      </c>
      <c r="B486" t="s">
        <v>35</v>
      </c>
      <c r="C486" t="s">
        <v>36</v>
      </c>
      <c r="D486" s="2">
        <v>15997670</v>
      </c>
      <c r="E486" t="str">
        <f t="shared" si="14"/>
        <v>TAK</v>
      </c>
    </row>
    <row r="487" spans="1:5" x14ac:dyDescent="0.25">
      <c r="A487" s="1">
        <v>42026</v>
      </c>
      <c r="B487" t="s">
        <v>37</v>
      </c>
      <c r="C487" t="s">
        <v>38</v>
      </c>
      <c r="D487" s="2">
        <v>14690</v>
      </c>
      <c r="E487" t="str">
        <f t="shared" si="14"/>
        <v>TAK</v>
      </c>
    </row>
    <row r="488" spans="1:5" x14ac:dyDescent="0.25">
      <c r="A488" s="1">
        <v>42026</v>
      </c>
      <c r="B488" t="s">
        <v>39</v>
      </c>
      <c r="C488" t="s">
        <v>40</v>
      </c>
      <c r="D488" s="2">
        <v>4060</v>
      </c>
      <c r="E488" t="str">
        <f t="shared" si="14"/>
        <v>TAK</v>
      </c>
    </row>
    <row r="489" spans="1:5" x14ac:dyDescent="0.25">
      <c r="A489" s="1">
        <v>42026</v>
      </c>
      <c r="B489" t="s">
        <v>41</v>
      </c>
      <c r="C489" t="s">
        <v>42</v>
      </c>
      <c r="D489" s="2">
        <v>0</v>
      </c>
      <c r="E489" t="str">
        <f t="shared" si="14"/>
        <v>TAK</v>
      </c>
    </row>
    <row r="490" spans="1:5" x14ac:dyDescent="0.25">
      <c r="A490" s="1">
        <v>42026</v>
      </c>
      <c r="B490" t="s">
        <v>43</v>
      </c>
      <c r="C490" t="s">
        <v>44</v>
      </c>
      <c r="D490" s="2">
        <v>1062830</v>
      </c>
      <c r="E490" t="str">
        <f t="shared" si="14"/>
        <v>TAK</v>
      </c>
    </row>
    <row r="491" spans="1:5" x14ac:dyDescent="0.25">
      <c r="A491" s="1">
        <v>42026</v>
      </c>
      <c r="B491" t="s">
        <v>45</v>
      </c>
      <c r="C491" t="s">
        <v>46</v>
      </c>
      <c r="D491" s="2">
        <v>243420</v>
      </c>
      <c r="E491" t="str">
        <f t="shared" si="14"/>
        <v>TAK</v>
      </c>
    </row>
    <row r="492" spans="1:5" x14ac:dyDescent="0.25">
      <c r="A492" s="1">
        <v>42026</v>
      </c>
      <c r="B492" t="s">
        <v>47</v>
      </c>
      <c r="C492" t="s">
        <v>48</v>
      </c>
      <c r="D492" s="2">
        <v>17060</v>
      </c>
      <c r="E492" t="str">
        <f t="shared" si="14"/>
        <v>TAK</v>
      </c>
    </row>
    <row r="493" spans="1:5" x14ac:dyDescent="0.25">
      <c r="A493" s="1">
        <v>42026</v>
      </c>
      <c r="B493" t="s">
        <v>49</v>
      </c>
      <c r="C493" t="s">
        <v>50</v>
      </c>
      <c r="D493" s="2">
        <v>3138890</v>
      </c>
      <c r="E493" t="str">
        <f t="shared" si="14"/>
        <v>TAK</v>
      </c>
    </row>
    <row r="494" spans="1:5" x14ac:dyDescent="0.25">
      <c r="A494" s="1">
        <v>42026</v>
      </c>
      <c r="B494" t="s">
        <v>51</v>
      </c>
      <c r="C494" t="s">
        <v>52</v>
      </c>
      <c r="D494" s="2">
        <v>0</v>
      </c>
      <c r="E494" t="str">
        <f t="shared" si="14"/>
        <v>TAK</v>
      </c>
    </row>
    <row r="495" spans="1:5" x14ac:dyDescent="0.25">
      <c r="A495" s="1">
        <v>42026</v>
      </c>
      <c r="B495" t="s">
        <v>53</v>
      </c>
      <c r="C495" t="s">
        <v>54</v>
      </c>
      <c r="D495" s="2">
        <v>1906540</v>
      </c>
      <c r="E495" t="str">
        <f t="shared" si="14"/>
        <v>NIE</v>
      </c>
    </row>
    <row r="496" spans="1:5" x14ac:dyDescent="0.25">
      <c r="A496" s="1">
        <v>42026</v>
      </c>
      <c r="B496" t="s">
        <v>55</v>
      </c>
      <c r="C496" t="s">
        <v>56</v>
      </c>
      <c r="D496" s="2">
        <v>49850</v>
      </c>
      <c r="E496" t="str">
        <f t="shared" si="14"/>
        <v>TAK</v>
      </c>
    </row>
    <row r="497" spans="1:5" x14ac:dyDescent="0.25">
      <c r="A497" s="1">
        <v>42026</v>
      </c>
      <c r="B497" t="s">
        <v>57</v>
      </c>
      <c r="C497" t="s">
        <v>58</v>
      </c>
      <c r="D497" s="2">
        <v>550</v>
      </c>
      <c r="E497" t="str">
        <f t="shared" si="14"/>
        <v>TAK</v>
      </c>
    </row>
    <row r="498" spans="1:5" x14ac:dyDescent="0.25">
      <c r="A498" s="1">
        <v>42026</v>
      </c>
      <c r="B498" t="s">
        <v>59</v>
      </c>
      <c r="C498" t="s">
        <v>60</v>
      </c>
      <c r="D498" s="2">
        <v>238770</v>
      </c>
      <c r="E498" t="str">
        <f t="shared" si="14"/>
        <v>TAK</v>
      </c>
    </row>
    <row r="499" spans="1:5" x14ac:dyDescent="0.25">
      <c r="A499" s="1">
        <v>42026</v>
      </c>
      <c r="B499" t="s">
        <v>61</v>
      </c>
      <c r="C499" t="s">
        <v>62</v>
      </c>
      <c r="D499" s="2">
        <v>4220</v>
      </c>
      <c r="E499" t="str">
        <f t="shared" si="14"/>
        <v>TAK</v>
      </c>
    </row>
    <row r="500" spans="1:5" x14ac:dyDescent="0.25">
      <c r="A500" s="1">
        <v>42026</v>
      </c>
      <c r="B500" t="s">
        <v>63</v>
      </c>
      <c r="C500" t="s">
        <v>64</v>
      </c>
      <c r="D500" s="2">
        <v>8750</v>
      </c>
      <c r="E500" t="str">
        <f t="shared" si="14"/>
        <v>TAK</v>
      </c>
    </row>
    <row r="501" spans="1:5" x14ac:dyDescent="0.25">
      <c r="A501" s="1">
        <v>42026</v>
      </c>
      <c r="B501" t="s">
        <v>65</v>
      </c>
      <c r="C501" t="s">
        <v>66</v>
      </c>
      <c r="D501" s="2">
        <v>1490750</v>
      </c>
      <c r="E501" t="str">
        <f t="shared" si="14"/>
        <v>NIE</v>
      </c>
    </row>
    <row r="502" spans="1:5" x14ac:dyDescent="0.25">
      <c r="A502" s="1">
        <v>42026</v>
      </c>
      <c r="B502" t="s">
        <v>67</v>
      </c>
      <c r="C502" t="s">
        <v>68</v>
      </c>
      <c r="D502" s="2">
        <v>3710</v>
      </c>
      <c r="E502" t="str">
        <f t="shared" si="14"/>
        <v>TAK</v>
      </c>
    </row>
    <row r="503" spans="1:5" x14ac:dyDescent="0.25">
      <c r="A503" s="1">
        <v>42026</v>
      </c>
      <c r="B503" t="s">
        <v>69</v>
      </c>
      <c r="C503" t="s">
        <v>70</v>
      </c>
      <c r="D503" s="2">
        <v>4567480</v>
      </c>
      <c r="E503" t="str">
        <f t="shared" si="14"/>
        <v>TAK</v>
      </c>
    </row>
    <row r="504" spans="1:5" x14ac:dyDescent="0.25">
      <c r="A504" s="1">
        <v>42026</v>
      </c>
      <c r="B504" t="s">
        <v>71</v>
      </c>
      <c r="C504" t="s">
        <v>72</v>
      </c>
      <c r="D504" s="2">
        <v>830</v>
      </c>
      <c r="E504" t="str">
        <f t="shared" si="14"/>
        <v>TAK</v>
      </c>
    </row>
    <row r="505" spans="1:5" x14ac:dyDescent="0.25">
      <c r="A505" s="1">
        <v>42026</v>
      </c>
      <c r="B505" t="s">
        <v>73</v>
      </c>
      <c r="C505" t="s">
        <v>74</v>
      </c>
      <c r="D505" s="2">
        <v>50</v>
      </c>
      <c r="E505" t="str">
        <f t="shared" si="14"/>
        <v>NIE</v>
      </c>
    </row>
    <row r="506" spans="1:5" x14ac:dyDescent="0.25">
      <c r="A506" s="1">
        <v>42026</v>
      </c>
      <c r="B506" t="s">
        <v>75</v>
      </c>
      <c r="C506" t="s">
        <v>76</v>
      </c>
      <c r="D506" s="2">
        <v>305320</v>
      </c>
      <c r="E506" t="str">
        <f t="shared" si="14"/>
        <v>NIE</v>
      </c>
    </row>
    <row r="507" spans="1:5" x14ac:dyDescent="0.25">
      <c r="A507" s="1">
        <v>42026</v>
      </c>
      <c r="B507" t="s">
        <v>77</v>
      </c>
      <c r="C507" t="s">
        <v>78</v>
      </c>
      <c r="D507" s="2">
        <v>8410</v>
      </c>
      <c r="E507" t="str">
        <f t="shared" si="14"/>
        <v>TAK</v>
      </c>
    </row>
    <row r="508" spans="1:5" x14ac:dyDescent="0.25">
      <c r="A508" s="1">
        <v>42026</v>
      </c>
      <c r="B508" t="s">
        <v>79</v>
      </c>
      <c r="C508" t="s">
        <v>80</v>
      </c>
      <c r="D508" s="2">
        <v>28930</v>
      </c>
      <c r="E508" t="str">
        <f t="shared" si="14"/>
        <v>TAK</v>
      </c>
    </row>
    <row r="509" spans="1:5" x14ac:dyDescent="0.25">
      <c r="A509" s="1">
        <v>42026</v>
      </c>
      <c r="B509" t="s">
        <v>81</v>
      </c>
      <c r="C509" t="s">
        <v>82</v>
      </c>
      <c r="D509" s="2">
        <v>5790</v>
      </c>
      <c r="E509" t="str">
        <f t="shared" si="14"/>
        <v>TAK</v>
      </c>
    </row>
    <row r="510" spans="1:5" x14ac:dyDescent="0.25">
      <c r="A510" s="1">
        <v>42026</v>
      </c>
      <c r="B510" t="s">
        <v>83</v>
      </c>
      <c r="C510" t="s">
        <v>84</v>
      </c>
      <c r="D510" s="2">
        <v>10</v>
      </c>
      <c r="E510" t="str">
        <f t="shared" si="14"/>
        <v>NIE</v>
      </c>
    </row>
    <row r="511" spans="1:5" x14ac:dyDescent="0.25">
      <c r="A511" s="1">
        <v>42026</v>
      </c>
      <c r="B511" t="s">
        <v>85</v>
      </c>
      <c r="C511" t="s">
        <v>86</v>
      </c>
      <c r="D511" s="2">
        <v>22080</v>
      </c>
      <c r="E511" t="str">
        <f t="shared" si="14"/>
        <v>TAK</v>
      </c>
    </row>
    <row r="512" spans="1:5" x14ac:dyDescent="0.25">
      <c r="A512" s="1">
        <v>42026</v>
      </c>
      <c r="B512" t="s">
        <v>87</v>
      </c>
      <c r="C512" t="s">
        <v>88</v>
      </c>
      <c r="D512" s="2">
        <v>110330</v>
      </c>
      <c r="E512" t="str">
        <f t="shared" si="14"/>
        <v>TAK</v>
      </c>
    </row>
    <row r="513" spans="1:5" x14ac:dyDescent="0.25">
      <c r="A513" s="1">
        <v>42026</v>
      </c>
      <c r="B513" t="s">
        <v>89</v>
      </c>
      <c r="C513" t="s">
        <v>90</v>
      </c>
      <c r="D513" s="2">
        <v>4220</v>
      </c>
      <c r="E513" t="str">
        <f t="shared" si="14"/>
        <v>TAK</v>
      </c>
    </row>
    <row r="514" spans="1:5" x14ac:dyDescent="0.25">
      <c r="A514" s="1">
        <v>42026</v>
      </c>
      <c r="B514" t="s">
        <v>91</v>
      </c>
      <c r="C514" t="s">
        <v>92</v>
      </c>
      <c r="D514" s="2">
        <v>1775060</v>
      </c>
      <c r="E514" t="str">
        <f t="shared" si="14"/>
        <v>NIE</v>
      </c>
    </row>
    <row r="515" spans="1:5" x14ac:dyDescent="0.25">
      <c r="A515" s="1">
        <v>42026</v>
      </c>
      <c r="B515" t="s">
        <v>93</v>
      </c>
      <c r="C515" t="s">
        <v>94</v>
      </c>
      <c r="D515" s="2">
        <v>0</v>
      </c>
      <c r="E515" t="str">
        <f t="shared" ref="E515:E578" si="16">IF(MID(C515,1,2)="PL","TAK","NIE")</f>
        <v>NIE</v>
      </c>
    </row>
    <row r="516" spans="1:5" x14ac:dyDescent="0.25">
      <c r="A516" s="1">
        <v>42026</v>
      </c>
      <c r="B516" t="s">
        <v>95</v>
      </c>
      <c r="C516" t="s">
        <v>96</v>
      </c>
      <c r="D516" s="2">
        <v>1970</v>
      </c>
      <c r="E516" t="str">
        <f t="shared" si="16"/>
        <v>TAK</v>
      </c>
    </row>
    <row r="517" spans="1:5" x14ac:dyDescent="0.25">
      <c r="A517" s="1">
        <v>42026</v>
      </c>
      <c r="B517" t="s">
        <v>97</v>
      </c>
      <c r="C517" t="s">
        <v>98</v>
      </c>
      <c r="D517" s="2">
        <v>10</v>
      </c>
      <c r="E517" t="str">
        <f t="shared" si="16"/>
        <v>TAK</v>
      </c>
    </row>
    <row r="518" spans="1:5" x14ac:dyDescent="0.25">
      <c r="A518" s="1">
        <v>42026</v>
      </c>
      <c r="B518" t="s">
        <v>99</v>
      </c>
      <c r="C518" t="s">
        <v>100</v>
      </c>
      <c r="D518" s="2">
        <v>0</v>
      </c>
      <c r="E518" t="str">
        <f t="shared" si="16"/>
        <v>TAK</v>
      </c>
    </row>
    <row r="519" spans="1:5" x14ac:dyDescent="0.25">
      <c r="A519" s="1">
        <v>42026</v>
      </c>
      <c r="B519" t="s">
        <v>101</v>
      </c>
      <c r="C519" t="s">
        <v>102</v>
      </c>
      <c r="D519" s="2">
        <v>10</v>
      </c>
      <c r="E519" t="str">
        <f t="shared" si="16"/>
        <v>TAK</v>
      </c>
    </row>
    <row r="520" spans="1:5" x14ac:dyDescent="0.25">
      <c r="A520" s="1">
        <v>42026</v>
      </c>
      <c r="B520" t="s">
        <v>103</v>
      </c>
      <c r="C520" t="s">
        <v>104</v>
      </c>
      <c r="D520" s="2">
        <v>744390</v>
      </c>
      <c r="E520" t="str">
        <f t="shared" si="16"/>
        <v>TAK</v>
      </c>
    </row>
    <row r="521" spans="1:5" x14ac:dyDescent="0.25">
      <c r="A521" s="1">
        <v>42026</v>
      </c>
      <c r="B521" t="s">
        <v>105</v>
      </c>
      <c r="C521" t="s">
        <v>106</v>
      </c>
      <c r="D521" s="2">
        <v>15850</v>
      </c>
      <c r="E521" t="str">
        <f t="shared" si="16"/>
        <v>TAK</v>
      </c>
    </row>
    <row r="522" spans="1:5" x14ac:dyDescent="0.25">
      <c r="A522" s="1">
        <v>42026</v>
      </c>
      <c r="B522" t="s">
        <v>107</v>
      </c>
      <c r="C522" t="s">
        <v>108</v>
      </c>
      <c r="D522" s="2">
        <v>640</v>
      </c>
      <c r="E522" t="str">
        <f t="shared" si="16"/>
        <v>TAK</v>
      </c>
    </row>
    <row r="523" spans="1:5" x14ac:dyDescent="0.25">
      <c r="A523" s="1">
        <v>42026</v>
      </c>
      <c r="B523" t="s">
        <v>109</v>
      </c>
      <c r="C523" t="s">
        <v>110</v>
      </c>
      <c r="D523" s="2">
        <v>25440</v>
      </c>
      <c r="E523" t="str">
        <f t="shared" si="16"/>
        <v>TAK</v>
      </c>
    </row>
    <row r="524" spans="1:5" x14ac:dyDescent="0.25">
      <c r="A524" s="1">
        <v>42026</v>
      </c>
      <c r="B524" t="s">
        <v>111</v>
      </c>
      <c r="C524" t="s">
        <v>112</v>
      </c>
      <c r="D524" s="2">
        <v>4930</v>
      </c>
      <c r="E524" t="str">
        <f t="shared" si="16"/>
        <v>TAK</v>
      </c>
    </row>
    <row r="525" spans="1:5" x14ac:dyDescent="0.25">
      <c r="A525" s="1">
        <v>42026</v>
      </c>
      <c r="B525" t="s">
        <v>113</v>
      </c>
      <c r="C525" t="s">
        <v>114</v>
      </c>
      <c r="D525" s="2">
        <v>0</v>
      </c>
      <c r="E525" t="str">
        <f t="shared" si="16"/>
        <v>TAK</v>
      </c>
    </row>
    <row r="526" spans="1:5" x14ac:dyDescent="0.25">
      <c r="A526" s="1">
        <v>42026</v>
      </c>
      <c r="B526" t="s">
        <v>115</v>
      </c>
      <c r="C526" t="s">
        <v>116</v>
      </c>
      <c r="D526" s="2">
        <v>11030</v>
      </c>
      <c r="E526" t="str">
        <f t="shared" si="16"/>
        <v>TAK</v>
      </c>
    </row>
    <row r="527" spans="1:5" x14ac:dyDescent="0.25">
      <c r="A527" s="1">
        <v>42026</v>
      </c>
      <c r="B527" t="s">
        <v>117</v>
      </c>
      <c r="C527" t="s">
        <v>118</v>
      </c>
      <c r="D527" s="2">
        <v>0</v>
      </c>
      <c r="E527" t="str">
        <f t="shared" si="16"/>
        <v>TAK</v>
      </c>
    </row>
    <row r="528" spans="1:5" x14ac:dyDescent="0.25">
      <c r="A528" s="1">
        <v>42026</v>
      </c>
      <c r="B528" t="s">
        <v>119</v>
      </c>
      <c r="C528" t="s">
        <v>120</v>
      </c>
      <c r="D528" s="2">
        <v>388340</v>
      </c>
      <c r="E528" t="str">
        <f t="shared" si="16"/>
        <v>TAK</v>
      </c>
    </row>
    <row r="529" spans="1:5" x14ac:dyDescent="0.25">
      <c r="A529" s="1">
        <v>42026</v>
      </c>
      <c r="B529" t="s">
        <v>121</v>
      </c>
      <c r="C529" t="s">
        <v>122</v>
      </c>
      <c r="D529" s="2">
        <v>163710</v>
      </c>
      <c r="E529" t="str">
        <f t="shared" si="16"/>
        <v>TAK</v>
      </c>
    </row>
    <row r="530" spans="1:5" x14ac:dyDescent="0.25">
      <c r="A530" s="1">
        <v>42026</v>
      </c>
      <c r="B530" t="s">
        <v>123</v>
      </c>
      <c r="C530" t="s">
        <v>124</v>
      </c>
      <c r="D530" s="2">
        <v>15720</v>
      </c>
      <c r="E530" t="str">
        <f t="shared" si="16"/>
        <v>TAK</v>
      </c>
    </row>
    <row r="531" spans="1:5" x14ac:dyDescent="0.25">
      <c r="A531" s="1">
        <v>42026</v>
      </c>
      <c r="B531" t="s">
        <v>125</v>
      </c>
      <c r="C531" t="s">
        <v>126</v>
      </c>
      <c r="D531" s="2">
        <v>920</v>
      </c>
      <c r="E531" t="str">
        <f t="shared" si="16"/>
        <v>NIE</v>
      </c>
    </row>
    <row r="532" spans="1:5" x14ac:dyDescent="0.25">
      <c r="A532" s="1">
        <v>42026</v>
      </c>
      <c r="B532" t="s">
        <v>127</v>
      </c>
      <c r="C532" t="s">
        <v>128</v>
      </c>
      <c r="D532" s="2">
        <v>207140</v>
      </c>
      <c r="E532" t="str">
        <f t="shared" si="16"/>
        <v>TAK</v>
      </c>
    </row>
    <row r="533" spans="1:5" x14ac:dyDescent="0.25">
      <c r="A533" s="1">
        <v>42026</v>
      </c>
      <c r="B533" t="s">
        <v>129</v>
      </c>
      <c r="C533" t="s">
        <v>130</v>
      </c>
      <c r="D533" s="2">
        <v>4768460</v>
      </c>
      <c r="E533" t="str">
        <f t="shared" si="16"/>
        <v>TAK</v>
      </c>
    </row>
    <row r="534" spans="1:5" x14ac:dyDescent="0.25">
      <c r="A534" s="1">
        <v>42026</v>
      </c>
      <c r="B534" t="s">
        <v>131</v>
      </c>
      <c r="C534" t="s">
        <v>132</v>
      </c>
      <c r="D534" s="2">
        <v>3637800</v>
      </c>
      <c r="E534" t="str">
        <f t="shared" si="16"/>
        <v>TAK</v>
      </c>
    </row>
    <row r="535" spans="1:5" x14ac:dyDescent="0.25">
      <c r="A535" s="1">
        <v>42026</v>
      </c>
      <c r="B535" t="s">
        <v>133</v>
      </c>
      <c r="C535" t="s">
        <v>134</v>
      </c>
      <c r="D535" s="2">
        <v>114510</v>
      </c>
      <c r="E535" t="str">
        <f t="shared" si="16"/>
        <v>TAK</v>
      </c>
    </row>
    <row r="536" spans="1:5" x14ac:dyDescent="0.25">
      <c r="A536" s="1">
        <v>42026</v>
      </c>
      <c r="B536" t="s">
        <v>135</v>
      </c>
      <c r="C536" t="s">
        <v>136</v>
      </c>
      <c r="D536" s="2">
        <v>0</v>
      </c>
      <c r="E536" t="str">
        <f t="shared" si="16"/>
        <v>TAK</v>
      </c>
    </row>
    <row r="537" spans="1:5" x14ac:dyDescent="0.25">
      <c r="A537" s="1">
        <v>42026</v>
      </c>
      <c r="B537" t="s">
        <v>137</v>
      </c>
      <c r="C537" t="s">
        <v>138</v>
      </c>
      <c r="D537" s="2">
        <v>1596910</v>
      </c>
      <c r="E537" t="str">
        <f t="shared" si="16"/>
        <v>TAK</v>
      </c>
    </row>
    <row r="538" spans="1:5" x14ac:dyDescent="0.25">
      <c r="A538" s="1">
        <v>42026</v>
      </c>
      <c r="B538" t="s">
        <v>139</v>
      </c>
      <c r="C538" t="s">
        <v>140</v>
      </c>
      <c r="D538" s="2">
        <v>28100</v>
      </c>
      <c r="E538" t="str">
        <f t="shared" si="16"/>
        <v>TAK</v>
      </c>
    </row>
    <row r="539" spans="1:5" x14ac:dyDescent="0.25">
      <c r="A539" s="1">
        <v>42026</v>
      </c>
      <c r="B539" t="s">
        <v>141</v>
      </c>
      <c r="C539" t="s">
        <v>142</v>
      </c>
      <c r="D539" s="2">
        <v>601540</v>
      </c>
      <c r="E539" t="str">
        <f t="shared" si="16"/>
        <v>TAK</v>
      </c>
    </row>
    <row r="540" spans="1:5" x14ac:dyDescent="0.25">
      <c r="A540" s="1">
        <v>42026</v>
      </c>
      <c r="B540" t="s">
        <v>143</v>
      </c>
      <c r="C540" t="s">
        <v>144</v>
      </c>
      <c r="D540" s="2">
        <v>970</v>
      </c>
      <c r="E540" t="str">
        <f t="shared" si="16"/>
        <v>TAK</v>
      </c>
    </row>
    <row r="541" spans="1:5" x14ac:dyDescent="0.25">
      <c r="A541" s="1">
        <v>42026</v>
      </c>
      <c r="B541" t="s">
        <v>145</v>
      </c>
      <c r="C541" t="s">
        <v>146</v>
      </c>
      <c r="D541" s="2">
        <v>2300860</v>
      </c>
      <c r="E541" t="str">
        <f t="shared" si="16"/>
        <v>TAK</v>
      </c>
    </row>
    <row r="542" spans="1:5" x14ac:dyDescent="0.25">
      <c r="A542" s="1">
        <v>42026</v>
      </c>
      <c r="B542" t="s">
        <v>147</v>
      </c>
      <c r="C542" t="s">
        <v>148</v>
      </c>
      <c r="D542" s="2">
        <v>0</v>
      </c>
      <c r="E542" t="str">
        <f t="shared" si="16"/>
        <v>NIE</v>
      </c>
    </row>
    <row r="543" spans="1:5" x14ac:dyDescent="0.25">
      <c r="A543" s="1">
        <v>42026</v>
      </c>
      <c r="B543" t="s">
        <v>149</v>
      </c>
      <c r="C543" t="s">
        <v>150</v>
      </c>
      <c r="D543" s="2">
        <v>845850</v>
      </c>
      <c r="E543" t="str">
        <f t="shared" si="16"/>
        <v>TAK</v>
      </c>
    </row>
    <row r="544" spans="1:5" x14ac:dyDescent="0.25">
      <c r="A544" s="1">
        <v>42026</v>
      </c>
      <c r="B544" t="s">
        <v>151</v>
      </c>
      <c r="C544" t="s">
        <v>152</v>
      </c>
      <c r="D544" s="2">
        <v>30594760</v>
      </c>
      <c r="E544" t="str">
        <f t="shared" si="16"/>
        <v>TAK</v>
      </c>
    </row>
    <row r="545" spans="1:5" x14ac:dyDescent="0.25">
      <c r="A545" s="1">
        <v>42026</v>
      </c>
      <c r="B545" t="s">
        <v>153</v>
      </c>
      <c r="C545" t="s">
        <v>154</v>
      </c>
      <c r="D545" s="2">
        <v>10</v>
      </c>
      <c r="E545" t="str">
        <f t="shared" si="16"/>
        <v>TAK</v>
      </c>
    </row>
    <row r="546" spans="1:5" x14ac:dyDescent="0.25">
      <c r="A546" s="1">
        <v>42026</v>
      </c>
      <c r="B546" t="s">
        <v>155</v>
      </c>
      <c r="C546" t="s">
        <v>156</v>
      </c>
      <c r="D546" s="2">
        <v>1630</v>
      </c>
      <c r="E546" t="str">
        <f t="shared" si="16"/>
        <v>TAK</v>
      </c>
    </row>
    <row r="547" spans="1:5" x14ac:dyDescent="0.25">
      <c r="A547" s="1">
        <v>42026</v>
      </c>
      <c r="B547" t="s">
        <v>157</v>
      </c>
      <c r="C547" t="s">
        <v>158</v>
      </c>
      <c r="D547" s="2">
        <v>44650</v>
      </c>
      <c r="E547" t="str">
        <f t="shared" si="16"/>
        <v>TAK</v>
      </c>
    </row>
    <row r="548" spans="1:5" x14ac:dyDescent="0.25">
      <c r="A548" s="1">
        <v>42026</v>
      </c>
      <c r="B548" t="s">
        <v>159</v>
      </c>
      <c r="C548" t="s">
        <v>160</v>
      </c>
      <c r="D548" s="2">
        <v>230</v>
      </c>
      <c r="E548" t="str">
        <f t="shared" si="16"/>
        <v>TAK</v>
      </c>
    </row>
    <row r="549" spans="1:5" x14ac:dyDescent="0.25">
      <c r="A549" s="1">
        <v>42026</v>
      </c>
      <c r="B549" t="s">
        <v>161</v>
      </c>
      <c r="C549" t="s">
        <v>162</v>
      </c>
      <c r="D549" s="2">
        <v>3007910</v>
      </c>
      <c r="E549" t="str">
        <f t="shared" si="16"/>
        <v>TAK</v>
      </c>
    </row>
    <row r="550" spans="1:5" x14ac:dyDescent="0.25">
      <c r="A550" s="1">
        <v>42026</v>
      </c>
      <c r="B550" t="s">
        <v>163</v>
      </c>
      <c r="C550" t="s">
        <v>164</v>
      </c>
      <c r="D550" s="2">
        <v>540</v>
      </c>
      <c r="E550" t="str">
        <f t="shared" si="16"/>
        <v>TAK</v>
      </c>
    </row>
    <row r="551" spans="1:5" x14ac:dyDescent="0.25">
      <c r="A551" s="1">
        <v>42026</v>
      </c>
      <c r="B551" t="s">
        <v>165</v>
      </c>
      <c r="C551" t="s">
        <v>166</v>
      </c>
      <c r="D551" s="2">
        <v>2683320</v>
      </c>
      <c r="E551" t="str">
        <f t="shared" si="16"/>
        <v>TAK</v>
      </c>
    </row>
    <row r="552" spans="1:5" x14ac:dyDescent="0.25">
      <c r="A552" s="1">
        <v>42026</v>
      </c>
      <c r="B552" t="s">
        <v>167</v>
      </c>
      <c r="C552" t="s">
        <v>168</v>
      </c>
      <c r="D552" s="2">
        <v>4140</v>
      </c>
      <c r="E552" t="str">
        <f t="shared" si="16"/>
        <v>TAK</v>
      </c>
    </row>
    <row r="553" spans="1:5" x14ac:dyDescent="0.25">
      <c r="A553" s="1">
        <v>42026</v>
      </c>
      <c r="B553" t="s">
        <v>169</v>
      </c>
      <c r="C553" t="s">
        <v>170</v>
      </c>
      <c r="D553" s="2">
        <v>4050</v>
      </c>
      <c r="E553" t="str">
        <f t="shared" si="16"/>
        <v>TAK</v>
      </c>
    </row>
    <row r="554" spans="1:5" x14ac:dyDescent="0.25">
      <c r="A554" s="1">
        <v>42026</v>
      </c>
      <c r="B554" t="s">
        <v>171</v>
      </c>
      <c r="C554" t="s">
        <v>172</v>
      </c>
      <c r="D554" s="2">
        <v>678370</v>
      </c>
      <c r="E554" t="str">
        <f t="shared" si="16"/>
        <v>NIE</v>
      </c>
    </row>
    <row r="555" spans="1:5" x14ac:dyDescent="0.25">
      <c r="A555" s="1">
        <v>42026</v>
      </c>
      <c r="B555" t="s">
        <v>173</v>
      </c>
      <c r="C555" t="s">
        <v>174</v>
      </c>
      <c r="D555" s="2">
        <v>10710</v>
      </c>
      <c r="E555" t="str">
        <f t="shared" si="16"/>
        <v>TAK</v>
      </c>
    </row>
    <row r="556" spans="1:5" x14ac:dyDescent="0.25">
      <c r="A556" s="1">
        <v>42026</v>
      </c>
      <c r="B556" t="s">
        <v>175</v>
      </c>
      <c r="C556" t="s">
        <v>176</v>
      </c>
      <c r="D556" s="2">
        <v>2587710</v>
      </c>
      <c r="E556" t="str">
        <f t="shared" si="16"/>
        <v>TAK</v>
      </c>
    </row>
    <row r="557" spans="1:5" x14ac:dyDescent="0.25">
      <c r="A557" s="1">
        <v>42026</v>
      </c>
      <c r="B557" t="s">
        <v>177</v>
      </c>
      <c r="C557" t="s">
        <v>178</v>
      </c>
      <c r="D557" s="2">
        <v>121510</v>
      </c>
      <c r="E557" t="str">
        <f t="shared" si="16"/>
        <v>TAK</v>
      </c>
    </row>
    <row r="558" spans="1:5" x14ac:dyDescent="0.25">
      <c r="A558" s="1">
        <v>42026</v>
      </c>
      <c r="B558" t="s">
        <v>179</v>
      </c>
      <c r="C558" t="s">
        <v>180</v>
      </c>
      <c r="D558" s="2">
        <v>41580</v>
      </c>
      <c r="E558" t="str">
        <f t="shared" si="16"/>
        <v>TAK</v>
      </c>
    </row>
    <row r="559" spans="1:5" x14ac:dyDescent="0.25">
      <c r="A559" s="1">
        <v>42026</v>
      </c>
      <c r="B559" t="s">
        <v>181</v>
      </c>
      <c r="C559" t="s">
        <v>182</v>
      </c>
      <c r="D559" s="2">
        <v>10</v>
      </c>
      <c r="E559" t="str">
        <f t="shared" si="16"/>
        <v>NIE</v>
      </c>
    </row>
    <row r="560" spans="1:5" x14ac:dyDescent="0.25">
      <c r="A560" s="1">
        <v>42026</v>
      </c>
      <c r="B560" t="s">
        <v>183</v>
      </c>
      <c r="C560" t="s">
        <v>184</v>
      </c>
      <c r="D560" s="2">
        <v>9910</v>
      </c>
      <c r="E560" t="str">
        <f t="shared" si="16"/>
        <v>TAK</v>
      </c>
    </row>
    <row r="561" spans="1:5" x14ac:dyDescent="0.25">
      <c r="A561" s="1">
        <v>42026</v>
      </c>
      <c r="B561" t="s">
        <v>185</v>
      </c>
      <c r="C561" t="s">
        <v>186</v>
      </c>
      <c r="D561" s="2">
        <v>17190</v>
      </c>
      <c r="E561" t="str">
        <f t="shared" si="16"/>
        <v>TAK</v>
      </c>
    </row>
    <row r="562" spans="1:5" x14ac:dyDescent="0.25">
      <c r="A562" s="1">
        <v>42026</v>
      </c>
      <c r="B562" t="s">
        <v>187</v>
      </c>
      <c r="C562" t="s">
        <v>188</v>
      </c>
      <c r="D562" s="2">
        <v>485220</v>
      </c>
      <c r="E562" t="str">
        <f t="shared" si="16"/>
        <v>TAK</v>
      </c>
    </row>
    <row r="563" spans="1:5" x14ac:dyDescent="0.25">
      <c r="A563" s="1">
        <v>42026</v>
      </c>
      <c r="B563" t="s">
        <v>189</v>
      </c>
      <c r="C563" t="s">
        <v>190</v>
      </c>
      <c r="D563" s="2">
        <v>27770</v>
      </c>
      <c r="E563" t="str">
        <f t="shared" si="16"/>
        <v>TAK</v>
      </c>
    </row>
    <row r="564" spans="1:5" x14ac:dyDescent="0.25">
      <c r="A564" s="1">
        <v>42026</v>
      </c>
      <c r="B564" t="s">
        <v>191</v>
      </c>
      <c r="C564" t="s">
        <v>192</v>
      </c>
      <c r="D564" s="2">
        <v>730</v>
      </c>
      <c r="E564" t="str">
        <f t="shared" si="16"/>
        <v>TAK</v>
      </c>
    </row>
    <row r="565" spans="1:5" x14ac:dyDescent="0.25">
      <c r="A565" s="1">
        <v>42026</v>
      </c>
      <c r="B565" t="s">
        <v>193</v>
      </c>
      <c r="C565" t="s">
        <v>194</v>
      </c>
      <c r="D565" s="2">
        <v>245170</v>
      </c>
      <c r="E565" t="str">
        <f t="shared" si="16"/>
        <v>TAK</v>
      </c>
    </row>
    <row r="566" spans="1:5" x14ac:dyDescent="0.25">
      <c r="A566" s="1">
        <v>42026</v>
      </c>
      <c r="B566" t="s">
        <v>195</v>
      </c>
      <c r="C566" t="s">
        <v>196</v>
      </c>
      <c r="D566" s="2">
        <v>8850</v>
      </c>
      <c r="E566" t="str">
        <f t="shared" si="16"/>
        <v>TAK</v>
      </c>
    </row>
    <row r="567" spans="1:5" x14ac:dyDescent="0.25">
      <c r="A567" s="1">
        <v>42026</v>
      </c>
      <c r="B567" t="s">
        <v>197</v>
      </c>
      <c r="C567" t="s">
        <v>198</v>
      </c>
      <c r="D567" s="2">
        <v>230</v>
      </c>
      <c r="E567" t="str">
        <f t="shared" si="16"/>
        <v>TAK</v>
      </c>
    </row>
    <row r="568" spans="1:5" x14ac:dyDescent="0.25">
      <c r="A568" s="1">
        <v>42026</v>
      </c>
      <c r="B568" t="s">
        <v>199</v>
      </c>
      <c r="C568" t="s">
        <v>200</v>
      </c>
      <c r="D568" s="2">
        <v>7814590</v>
      </c>
      <c r="E568" t="str">
        <f t="shared" si="16"/>
        <v>TAK</v>
      </c>
    </row>
    <row r="569" spans="1:5" x14ac:dyDescent="0.25">
      <c r="A569" s="1">
        <v>42026</v>
      </c>
      <c r="B569" t="s">
        <v>201</v>
      </c>
      <c r="C569" t="s">
        <v>202</v>
      </c>
      <c r="D569" s="2">
        <v>672790</v>
      </c>
      <c r="E569" t="str">
        <f t="shared" si="16"/>
        <v>TAK</v>
      </c>
    </row>
    <row r="570" spans="1:5" x14ac:dyDescent="0.25">
      <c r="A570" s="1">
        <v>42026</v>
      </c>
      <c r="B570" t="s">
        <v>203</v>
      </c>
      <c r="C570" t="s">
        <v>204</v>
      </c>
      <c r="D570" s="2">
        <v>190710</v>
      </c>
      <c r="E570" t="str">
        <f t="shared" si="16"/>
        <v>TAK</v>
      </c>
    </row>
    <row r="571" spans="1:5" x14ac:dyDescent="0.25">
      <c r="A571" s="1">
        <v>42026</v>
      </c>
      <c r="B571" t="s">
        <v>205</v>
      </c>
      <c r="C571" t="s">
        <v>206</v>
      </c>
      <c r="D571" s="2">
        <v>10750</v>
      </c>
      <c r="E571" t="str">
        <f t="shared" si="16"/>
        <v>TAK</v>
      </c>
    </row>
    <row r="572" spans="1:5" x14ac:dyDescent="0.25">
      <c r="A572" s="1">
        <v>42026</v>
      </c>
      <c r="B572" t="s">
        <v>207</v>
      </c>
      <c r="C572" t="s">
        <v>208</v>
      </c>
      <c r="D572" s="2">
        <v>100</v>
      </c>
      <c r="E572" t="str">
        <f t="shared" si="16"/>
        <v>TAK</v>
      </c>
    </row>
    <row r="573" spans="1:5" x14ac:dyDescent="0.25">
      <c r="A573" s="1">
        <v>42026</v>
      </c>
      <c r="B573" t="s">
        <v>209</v>
      </c>
      <c r="C573" t="s">
        <v>210</v>
      </c>
      <c r="D573" s="2">
        <v>570</v>
      </c>
      <c r="E573" t="str">
        <f t="shared" si="16"/>
        <v>TAK</v>
      </c>
    </row>
    <row r="574" spans="1:5" x14ac:dyDescent="0.25">
      <c r="A574" s="1">
        <v>42026</v>
      </c>
      <c r="B574" t="s">
        <v>211</v>
      </c>
      <c r="C574" t="s">
        <v>212</v>
      </c>
      <c r="D574" s="2">
        <v>1110</v>
      </c>
      <c r="E574" t="str">
        <f t="shared" si="16"/>
        <v>TAK</v>
      </c>
    </row>
    <row r="575" spans="1:5" x14ac:dyDescent="0.25">
      <c r="A575" s="1">
        <v>42026</v>
      </c>
      <c r="B575" t="s">
        <v>213</v>
      </c>
      <c r="C575" t="s">
        <v>214</v>
      </c>
      <c r="D575" s="2">
        <v>13470</v>
      </c>
      <c r="E575" t="str">
        <f t="shared" si="16"/>
        <v>TAK</v>
      </c>
    </row>
    <row r="576" spans="1:5" x14ac:dyDescent="0.25">
      <c r="A576" s="1">
        <v>42026</v>
      </c>
      <c r="B576" t="s">
        <v>215</v>
      </c>
      <c r="C576" t="s">
        <v>216</v>
      </c>
      <c r="D576" s="2">
        <v>1920</v>
      </c>
      <c r="E576" t="str">
        <f t="shared" si="16"/>
        <v>TAK</v>
      </c>
    </row>
    <row r="577" spans="1:5" x14ac:dyDescent="0.25">
      <c r="A577" s="1">
        <v>42026</v>
      </c>
      <c r="B577" t="s">
        <v>217</v>
      </c>
      <c r="C577" t="s">
        <v>218</v>
      </c>
      <c r="D577" s="2">
        <v>5560</v>
      </c>
      <c r="E577" t="str">
        <f t="shared" si="16"/>
        <v>TAK</v>
      </c>
    </row>
    <row r="578" spans="1:5" x14ac:dyDescent="0.25">
      <c r="A578" s="1">
        <v>42026</v>
      </c>
      <c r="B578" t="s">
        <v>219</v>
      </c>
      <c r="C578" t="s">
        <v>220</v>
      </c>
      <c r="D578" s="2">
        <v>0</v>
      </c>
      <c r="E578" t="str">
        <f t="shared" si="16"/>
        <v>TAK</v>
      </c>
    </row>
    <row r="579" spans="1:5" x14ac:dyDescent="0.25">
      <c r="A579" s="1">
        <v>42026</v>
      </c>
      <c r="B579" t="s">
        <v>221</v>
      </c>
      <c r="C579" t="s">
        <v>222</v>
      </c>
      <c r="D579" s="2">
        <v>160</v>
      </c>
      <c r="E579" t="str">
        <f t="shared" ref="E579:E642" si="17">IF(MID(C579,1,2)="PL","TAK","NIE")</f>
        <v>TAK</v>
      </c>
    </row>
    <row r="580" spans="1:5" x14ac:dyDescent="0.25">
      <c r="A580" s="1">
        <v>42026</v>
      </c>
      <c r="B580" t="s">
        <v>223</v>
      </c>
      <c r="C580" t="s">
        <v>224</v>
      </c>
      <c r="D580" s="2">
        <v>3360</v>
      </c>
      <c r="E580" t="str">
        <f t="shared" si="17"/>
        <v>TAK</v>
      </c>
    </row>
    <row r="581" spans="1:5" x14ac:dyDescent="0.25">
      <c r="A581" s="1">
        <v>42026</v>
      </c>
      <c r="B581" t="s">
        <v>225</v>
      </c>
      <c r="C581" t="s">
        <v>226</v>
      </c>
      <c r="D581" s="2">
        <v>90</v>
      </c>
      <c r="E581" t="str">
        <f t="shared" si="17"/>
        <v>TAK</v>
      </c>
    </row>
    <row r="582" spans="1:5" x14ac:dyDescent="0.25">
      <c r="A582" s="1">
        <v>42026</v>
      </c>
      <c r="B582" t="s">
        <v>227</v>
      </c>
      <c r="C582" t="s">
        <v>228</v>
      </c>
      <c r="D582" s="2">
        <v>19700</v>
      </c>
      <c r="E582" t="str">
        <f t="shared" si="17"/>
        <v>TAK</v>
      </c>
    </row>
    <row r="583" spans="1:5" x14ac:dyDescent="0.25">
      <c r="A583" s="1">
        <v>42026</v>
      </c>
      <c r="B583" t="s">
        <v>229</v>
      </c>
      <c r="C583" t="s">
        <v>230</v>
      </c>
      <c r="D583" s="2">
        <v>254540</v>
      </c>
      <c r="E583" t="str">
        <f t="shared" si="17"/>
        <v>TAK</v>
      </c>
    </row>
    <row r="584" spans="1:5" x14ac:dyDescent="0.25">
      <c r="A584" s="1">
        <v>42026</v>
      </c>
      <c r="B584" t="s">
        <v>231</v>
      </c>
      <c r="C584" t="s">
        <v>232</v>
      </c>
      <c r="D584" s="2">
        <v>0</v>
      </c>
      <c r="E584" t="str">
        <f t="shared" si="17"/>
        <v>TAK</v>
      </c>
    </row>
    <row r="585" spans="1:5" x14ac:dyDescent="0.25">
      <c r="A585" s="1">
        <v>42026</v>
      </c>
      <c r="B585" t="s">
        <v>233</v>
      </c>
      <c r="C585" t="s">
        <v>234</v>
      </c>
      <c r="D585" s="2">
        <v>1247150</v>
      </c>
      <c r="E585" t="str">
        <f t="shared" si="17"/>
        <v>TAK</v>
      </c>
    </row>
    <row r="586" spans="1:5" x14ac:dyDescent="0.25">
      <c r="A586" s="1">
        <v>42026</v>
      </c>
      <c r="B586" t="s">
        <v>235</v>
      </c>
      <c r="C586" t="s">
        <v>236</v>
      </c>
      <c r="D586" s="2">
        <v>50</v>
      </c>
      <c r="E586" t="str">
        <f t="shared" si="17"/>
        <v>TAK</v>
      </c>
    </row>
    <row r="587" spans="1:5" x14ac:dyDescent="0.25">
      <c r="A587" s="1">
        <v>42026</v>
      </c>
      <c r="B587" t="s">
        <v>237</v>
      </c>
      <c r="C587" t="s">
        <v>238</v>
      </c>
      <c r="D587" s="2">
        <v>5680</v>
      </c>
      <c r="E587" t="str">
        <f t="shared" si="17"/>
        <v>TAK</v>
      </c>
    </row>
    <row r="588" spans="1:5" x14ac:dyDescent="0.25">
      <c r="A588" s="1">
        <v>42026</v>
      </c>
      <c r="B588" t="s">
        <v>239</v>
      </c>
      <c r="C588" t="s">
        <v>240</v>
      </c>
      <c r="D588" s="2">
        <v>740</v>
      </c>
      <c r="E588" t="str">
        <f t="shared" si="17"/>
        <v>TAK</v>
      </c>
    </row>
    <row r="589" spans="1:5" x14ac:dyDescent="0.25">
      <c r="A589" s="1">
        <v>42026</v>
      </c>
      <c r="B589" t="s">
        <v>241</v>
      </c>
      <c r="C589" t="s">
        <v>242</v>
      </c>
      <c r="D589" s="2">
        <v>141520</v>
      </c>
      <c r="E589" t="str">
        <f t="shared" si="17"/>
        <v>TAK</v>
      </c>
    </row>
    <row r="590" spans="1:5" x14ac:dyDescent="0.25">
      <c r="A590" s="1">
        <v>42026</v>
      </c>
      <c r="B590" t="s">
        <v>243</v>
      </c>
      <c r="C590" t="s">
        <v>244</v>
      </c>
      <c r="D590" s="2">
        <v>3993110</v>
      </c>
      <c r="E590" t="str">
        <f t="shared" si="17"/>
        <v>TAK</v>
      </c>
    </row>
    <row r="591" spans="1:5" x14ac:dyDescent="0.25">
      <c r="A591" s="1">
        <v>42026</v>
      </c>
      <c r="B591" t="s">
        <v>245</v>
      </c>
      <c r="C591" t="s">
        <v>246</v>
      </c>
      <c r="D591" s="2">
        <v>15270</v>
      </c>
      <c r="E591" t="str">
        <f t="shared" si="17"/>
        <v>TAK</v>
      </c>
    </row>
    <row r="592" spans="1:5" x14ac:dyDescent="0.25">
      <c r="A592" s="1">
        <v>42026</v>
      </c>
      <c r="B592" t="s">
        <v>247</v>
      </c>
      <c r="C592" t="s">
        <v>248</v>
      </c>
      <c r="D592" s="2">
        <v>6150</v>
      </c>
      <c r="E592" t="str">
        <f t="shared" si="17"/>
        <v>TAK</v>
      </c>
    </row>
    <row r="593" spans="1:5" x14ac:dyDescent="0.25">
      <c r="A593" s="1">
        <v>42026</v>
      </c>
      <c r="B593" t="s">
        <v>249</v>
      </c>
      <c r="C593" t="s">
        <v>250</v>
      </c>
      <c r="D593" s="2">
        <v>306610</v>
      </c>
      <c r="E593" t="str">
        <f t="shared" si="17"/>
        <v>TAK</v>
      </c>
    </row>
    <row r="594" spans="1:5" x14ac:dyDescent="0.25">
      <c r="A594" s="1">
        <v>42026</v>
      </c>
      <c r="B594" t="s">
        <v>251</v>
      </c>
      <c r="C594" t="s">
        <v>252</v>
      </c>
      <c r="D594" s="2">
        <v>15300</v>
      </c>
      <c r="E594" t="str">
        <f t="shared" si="17"/>
        <v>TAK</v>
      </c>
    </row>
    <row r="595" spans="1:5" x14ac:dyDescent="0.25">
      <c r="A595" s="1">
        <v>42026</v>
      </c>
      <c r="B595" t="s">
        <v>253</v>
      </c>
      <c r="C595" t="s">
        <v>254</v>
      </c>
      <c r="D595" s="2">
        <v>249530</v>
      </c>
      <c r="E595" t="str">
        <f t="shared" si="17"/>
        <v>TAK</v>
      </c>
    </row>
    <row r="596" spans="1:5" x14ac:dyDescent="0.25">
      <c r="A596" s="1">
        <v>42026</v>
      </c>
      <c r="B596" t="s">
        <v>255</v>
      </c>
      <c r="C596" t="s">
        <v>256</v>
      </c>
      <c r="D596" s="2">
        <v>21120</v>
      </c>
      <c r="E596" t="str">
        <f t="shared" si="17"/>
        <v>TAK</v>
      </c>
    </row>
    <row r="597" spans="1:5" x14ac:dyDescent="0.25">
      <c r="A597" s="1">
        <v>42026</v>
      </c>
      <c r="B597" t="s">
        <v>257</v>
      </c>
      <c r="C597" t="s">
        <v>258</v>
      </c>
      <c r="D597" s="2">
        <v>1392850</v>
      </c>
      <c r="E597" t="str">
        <f t="shared" si="17"/>
        <v>TAK</v>
      </c>
    </row>
    <row r="598" spans="1:5" x14ac:dyDescent="0.25">
      <c r="A598" s="1">
        <v>42026</v>
      </c>
      <c r="B598" t="s">
        <v>259</v>
      </c>
      <c r="C598" t="s">
        <v>260</v>
      </c>
      <c r="D598" s="2">
        <v>28260</v>
      </c>
      <c r="E598" t="str">
        <f t="shared" si="17"/>
        <v>TAK</v>
      </c>
    </row>
    <row r="599" spans="1:5" x14ac:dyDescent="0.25">
      <c r="A599" s="1">
        <v>42026</v>
      </c>
      <c r="B599" t="s">
        <v>261</v>
      </c>
      <c r="C599" t="s">
        <v>262</v>
      </c>
      <c r="D599" s="2">
        <v>6094640</v>
      </c>
      <c r="E599" t="str">
        <f t="shared" si="17"/>
        <v>TAK</v>
      </c>
    </row>
    <row r="600" spans="1:5" x14ac:dyDescent="0.25">
      <c r="A600" s="1">
        <v>42026</v>
      </c>
      <c r="B600" t="s">
        <v>263</v>
      </c>
      <c r="C600" t="s">
        <v>264</v>
      </c>
      <c r="D600" s="2">
        <v>9890</v>
      </c>
      <c r="E600" t="str">
        <f t="shared" si="17"/>
        <v>TAK</v>
      </c>
    </row>
    <row r="601" spans="1:5" x14ac:dyDescent="0.25">
      <c r="A601" s="1">
        <v>42026</v>
      </c>
      <c r="B601" t="s">
        <v>265</v>
      </c>
      <c r="C601" t="s">
        <v>266</v>
      </c>
      <c r="D601" s="2">
        <v>18269210</v>
      </c>
      <c r="E601" t="str">
        <f t="shared" si="17"/>
        <v>TAK</v>
      </c>
    </row>
    <row r="602" spans="1:5" x14ac:dyDescent="0.25">
      <c r="A602" s="1">
        <v>42026</v>
      </c>
      <c r="B602" t="s">
        <v>267</v>
      </c>
      <c r="C602" t="s">
        <v>268</v>
      </c>
      <c r="D602" s="2">
        <v>1540</v>
      </c>
      <c r="E602" t="str">
        <f t="shared" si="17"/>
        <v>TAK</v>
      </c>
    </row>
    <row r="603" spans="1:5" x14ac:dyDescent="0.25">
      <c r="A603" s="1">
        <v>42026</v>
      </c>
      <c r="B603" t="s">
        <v>269</v>
      </c>
      <c r="C603" t="s">
        <v>270</v>
      </c>
      <c r="D603" s="2">
        <v>356660</v>
      </c>
      <c r="E603" t="str">
        <f t="shared" si="17"/>
        <v>TAK</v>
      </c>
    </row>
    <row r="604" spans="1:5" x14ac:dyDescent="0.25">
      <c r="A604" s="1">
        <v>42026</v>
      </c>
      <c r="B604" t="s">
        <v>271</v>
      </c>
      <c r="C604" t="s">
        <v>272</v>
      </c>
      <c r="D604" s="2">
        <v>7200</v>
      </c>
      <c r="E604" t="str">
        <f t="shared" si="17"/>
        <v>TAK</v>
      </c>
    </row>
    <row r="605" spans="1:5" x14ac:dyDescent="0.25">
      <c r="A605" s="1">
        <v>42026</v>
      </c>
      <c r="B605" t="s">
        <v>273</v>
      </c>
      <c r="C605" t="s">
        <v>274</v>
      </c>
      <c r="D605" s="2">
        <v>44830</v>
      </c>
      <c r="E605" t="str">
        <f t="shared" si="17"/>
        <v>TAK</v>
      </c>
    </row>
    <row r="606" spans="1:5" x14ac:dyDescent="0.25">
      <c r="A606" s="1">
        <v>42026</v>
      </c>
      <c r="B606" t="s">
        <v>275</v>
      </c>
      <c r="C606" t="s">
        <v>276</v>
      </c>
      <c r="D606" s="2">
        <v>1830</v>
      </c>
      <c r="E606" t="str">
        <f t="shared" si="17"/>
        <v>TAK</v>
      </c>
    </row>
    <row r="607" spans="1:5" x14ac:dyDescent="0.25">
      <c r="A607" s="1">
        <v>42026</v>
      </c>
      <c r="B607" t="s">
        <v>277</v>
      </c>
      <c r="C607" t="s">
        <v>278</v>
      </c>
      <c r="D607" s="2">
        <v>0</v>
      </c>
      <c r="E607" t="str">
        <f t="shared" si="17"/>
        <v>NIE</v>
      </c>
    </row>
    <row r="608" spans="1:5" x14ac:dyDescent="0.25">
      <c r="A608" s="1">
        <v>42026</v>
      </c>
      <c r="B608" t="s">
        <v>279</v>
      </c>
      <c r="C608" t="s">
        <v>280</v>
      </c>
      <c r="D608" s="2">
        <v>21810</v>
      </c>
      <c r="E608" t="str">
        <f t="shared" si="17"/>
        <v>TAK</v>
      </c>
    </row>
    <row r="609" spans="1:5" x14ac:dyDescent="0.25">
      <c r="A609" s="1">
        <v>42026</v>
      </c>
      <c r="B609" t="s">
        <v>281</v>
      </c>
      <c r="C609" t="s">
        <v>282</v>
      </c>
      <c r="D609" s="2">
        <v>420</v>
      </c>
      <c r="E609" t="str">
        <f t="shared" si="17"/>
        <v>TAK</v>
      </c>
    </row>
    <row r="610" spans="1:5" x14ac:dyDescent="0.25">
      <c r="A610" s="1">
        <v>42026</v>
      </c>
      <c r="B610" t="s">
        <v>283</v>
      </c>
      <c r="C610" t="s">
        <v>284</v>
      </c>
      <c r="D610" s="2">
        <v>18675240</v>
      </c>
      <c r="E610" t="str">
        <f t="shared" si="17"/>
        <v>TAK</v>
      </c>
    </row>
    <row r="611" spans="1:5" x14ac:dyDescent="0.25">
      <c r="A611" s="1">
        <v>42026</v>
      </c>
      <c r="B611" t="s">
        <v>285</v>
      </c>
      <c r="C611" t="s">
        <v>286</v>
      </c>
      <c r="D611" s="2">
        <v>0</v>
      </c>
      <c r="E611" t="str">
        <f t="shared" si="17"/>
        <v>NIE</v>
      </c>
    </row>
    <row r="612" spans="1:5" x14ac:dyDescent="0.25">
      <c r="A612" s="1">
        <v>42026</v>
      </c>
      <c r="B612" t="s">
        <v>287</v>
      </c>
      <c r="C612" t="s">
        <v>288</v>
      </c>
      <c r="D612" s="2">
        <v>61040</v>
      </c>
      <c r="E612" t="str">
        <f t="shared" si="17"/>
        <v>TAK</v>
      </c>
    </row>
    <row r="613" spans="1:5" x14ac:dyDescent="0.25">
      <c r="A613" s="1">
        <v>42026</v>
      </c>
      <c r="B613" t="s">
        <v>289</v>
      </c>
      <c r="C613" t="s">
        <v>290</v>
      </c>
      <c r="D613" s="2">
        <v>0</v>
      </c>
      <c r="E613" t="str">
        <f t="shared" si="17"/>
        <v>NIE</v>
      </c>
    </row>
    <row r="614" spans="1:5" x14ac:dyDescent="0.25">
      <c r="A614" s="1">
        <v>42026</v>
      </c>
      <c r="B614" t="s">
        <v>291</v>
      </c>
      <c r="C614" t="s">
        <v>292</v>
      </c>
      <c r="D614" s="2">
        <v>1480</v>
      </c>
      <c r="E614" t="str">
        <f t="shared" si="17"/>
        <v>TAK</v>
      </c>
    </row>
    <row r="615" spans="1:5" x14ac:dyDescent="0.25">
      <c r="A615" s="1">
        <v>42026</v>
      </c>
      <c r="B615" t="s">
        <v>293</v>
      </c>
      <c r="C615" t="s">
        <v>294</v>
      </c>
      <c r="D615" s="2">
        <v>12400</v>
      </c>
      <c r="E615" t="str">
        <f t="shared" si="17"/>
        <v>TAK</v>
      </c>
    </row>
    <row r="616" spans="1:5" x14ac:dyDescent="0.25">
      <c r="A616" s="1">
        <v>42026</v>
      </c>
      <c r="B616" t="s">
        <v>295</v>
      </c>
      <c r="C616" t="s">
        <v>296</v>
      </c>
      <c r="D616" s="2">
        <v>29120</v>
      </c>
      <c r="E616" t="str">
        <f t="shared" si="17"/>
        <v>TAK</v>
      </c>
    </row>
    <row r="617" spans="1:5" x14ac:dyDescent="0.25">
      <c r="A617" s="1">
        <v>42026</v>
      </c>
      <c r="B617" t="s">
        <v>297</v>
      </c>
      <c r="C617" t="s">
        <v>298</v>
      </c>
      <c r="D617" s="2">
        <v>5600</v>
      </c>
      <c r="E617" t="str">
        <f t="shared" si="17"/>
        <v>TAK</v>
      </c>
    </row>
    <row r="618" spans="1:5" x14ac:dyDescent="0.25">
      <c r="A618" s="1">
        <v>42026</v>
      </c>
      <c r="B618" t="s">
        <v>299</v>
      </c>
      <c r="C618" t="s">
        <v>300</v>
      </c>
      <c r="D618" s="2">
        <v>1470</v>
      </c>
      <c r="E618" t="str">
        <f t="shared" si="17"/>
        <v>TAK</v>
      </c>
    </row>
    <row r="619" spans="1:5" x14ac:dyDescent="0.25">
      <c r="A619" s="1">
        <v>42026</v>
      </c>
      <c r="B619" t="s">
        <v>301</v>
      </c>
      <c r="C619" t="s">
        <v>302</v>
      </c>
      <c r="D619" s="2">
        <v>1130</v>
      </c>
      <c r="E619" t="str">
        <f t="shared" si="17"/>
        <v>TAK</v>
      </c>
    </row>
    <row r="620" spans="1:5" x14ac:dyDescent="0.25">
      <c r="A620" s="1">
        <v>42026</v>
      </c>
      <c r="B620" t="s">
        <v>303</v>
      </c>
      <c r="C620" t="s">
        <v>304</v>
      </c>
      <c r="D620" s="2">
        <v>80</v>
      </c>
      <c r="E620" t="str">
        <f t="shared" si="17"/>
        <v>NIE</v>
      </c>
    </row>
    <row r="621" spans="1:5" x14ac:dyDescent="0.25">
      <c r="A621" s="1">
        <v>42026</v>
      </c>
      <c r="B621" t="s">
        <v>305</v>
      </c>
      <c r="C621" t="s">
        <v>306</v>
      </c>
      <c r="D621" s="2">
        <v>324770</v>
      </c>
      <c r="E621" t="str">
        <f t="shared" si="17"/>
        <v>TAK</v>
      </c>
    </row>
    <row r="622" spans="1:5" x14ac:dyDescent="0.25">
      <c r="A622" s="1">
        <v>42026</v>
      </c>
      <c r="B622" t="s">
        <v>307</v>
      </c>
      <c r="C622" t="s">
        <v>308</v>
      </c>
      <c r="D622" s="2">
        <v>5290</v>
      </c>
      <c r="E622" t="str">
        <f t="shared" si="17"/>
        <v>TAK</v>
      </c>
    </row>
    <row r="623" spans="1:5" x14ac:dyDescent="0.25">
      <c r="A623" s="1">
        <v>42026</v>
      </c>
      <c r="B623" t="s">
        <v>309</v>
      </c>
      <c r="C623" t="s">
        <v>310</v>
      </c>
      <c r="D623" s="2">
        <v>7930</v>
      </c>
      <c r="E623" t="str">
        <f t="shared" si="17"/>
        <v>TAK</v>
      </c>
    </row>
    <row r="624" spans="1:5" x14ac:dyDescent="0.25">
      <c r="A624" s="1">
        <v>42026</v>
      </c>
      <c r="B624" t="s">
        <v>311</v>
      </c>
      <c r="C624" t="s">
        <v>312</v>
      </c>
      <c r="D624" s="2">
        <v>2161740</v>
      </c>
      <c r="E624" t="str">
        <f t="shared" si="17"/>
        <v>TAK</v>
      </c>
    </row>
    <row r="625" spans="1:5" x14ac:dyDescent="0.25">
      <c r="A625" s="1">
        <v>42026</v>
      </c>
      <c r="B625" t="s">
        <v>313</v>
      </c>
      <c r="C625" t="s">
        <v>314</v>
      </c>
      <c r="D625" s="2">
        <v>0</v>
      </c>
      <c r="E625" t="str">
        <f t="shared" si="17"/>
        <v>NIE</v>
      </c>
    </row>
    <row r="626" spans="1:5" x14ac:dyDescent="0.25">
      <c r="A626" s="1">
        <v>42026</v>
      </c>
      <c r="B626" t="s">
        <v>315</v>
      </c>
      <c r="C626" t="s">
        <v>316</v>
      </c>
      <c r="D626" s="2">
        <v>108740</v>
      </c>
      <c r="E626" t="str">
        <f t="shared" si="17"/>
        <v>TAK</v>
      </c>
    </row>
    <row r="627" spans="1:5" x14ac:dyDescent="0.25">
      <c r="A627" s="1">
        <v>42026</v>
      </c>
      <c r="B627" t="s">
        <v>317</v>
      </c>
      <c r="C627" t="s">
        <v>318</v>
      </c>
      <c r="D627" s="2">
        <v>380</v>
      </c>
      <c r="E627" t="str">
        <f t="shared" si="17"/>
        <v>TAK</v>
      </c>
    </row>
    <row r="628" spans="1:5" x14ac:dyDescent="0.25">
      <c r="A628" s="1">
        <v>42026</v>
      </c>
      <c r="B628" t="s">
        <v>319</v>
      </c>
      <c r="C628" t="s">
        <v>320</v>
      </c>
      <c r="D628" s="2">
        <v>212440</v>
      </c>
      <c r="E628" t="str">
        <f t="shared" si="17"/>
        <v>TAK</v>
      </c>
    </row>
    <row r="629" spans="1:5" x14ac:dyDescent="0.25">
      <c r="A629" s="1">
        <v>42026</v>
      </c>
      <c r="B629" t="s">
        <v>321</v>
      </c>
      <c r="C629" t="s">
        <v>322</v>
      </c>
      <c r="D629" s="2">
        <v>6423540</v>
      </c>
      <c r="E629" t="str">
        <f t="shared" si="17"/>
        <v>TAK</v>
      </c>
    </row>
    <row r="630" spans="1:5" x14ac:dyDescent="0.25">
      <c r="A630" s="1">
        <v>42026</v>
      </c>
      <c r="B630" t="s">
        <v>323</v>
      </c>
      <c r="C630" t="s">
        <v>324</v>
      </c>
      <c r="D630" s="2">
        <v>165490</v>
      </c>
      <c r="E630" t="str">
        <f t="shared" si="17"/>
        <v>TAK</v>
      </c>
    </row>
    <row r="631" spans="1:5" x14ac:dyDescent="0.25">
      <c r="A631" s="1">
        <v>42026</v>
      </c>
      <c r="B631" t="s">
        <v>325</v>
      </c>
      <c r="C631" t="s">
        <v>326</v>
      </c>
      <c r="D631" s="2">
        <v>14670</v>
      </c>
      <c r="E631" t="str">
        <f t="shared" si="17"/>
        <v>TAK</v>
      </c>
    </row>
    <row r="632" spans="1:5" x14ac:dyDescent="0.25">
      <c r="A632" s="1">
        <v>42026</v>
      </c>
      <c r="B632" t="s">
        <v>327</v>
      </c>
      <c r="C632" t="s">
        <v>328</v>
      </c>
      <c r="D632" s="2">
        <v>26850</v>
      </c>
      <c r="E632" t="str">
        <f t="shared" si="17"/>
        <v>NIE</v>
      </c>
    </row>
    <row r="633" spans="1:5" x14ac:dyDescent="0.25">
      <c r="A633" s="1">
        <v>42026</v>
      </c>
      <c r="B633" t="s">
        <v>329</v>
      </c>
      <c r="C633" t="s">
        <v>330</v>
      </c>
      <c r="D633" s="2">
        <v>14800</v>
      </c>
      <c r="E633" t="str">
        <f t="shared" si="17"/>
        <v>NIE</v>
      </c>
    </row>
    <row r="634" spans="1:5" x14ac:dyDescent="0.25">
      <c r="A634" s="1">
        <v>42026</v>
      </c>
      <c r="B634" t="s">
        <v>331</v>
      </c>
      <c r="C634" t="s">
        <v>332</v>
      </c>
      <c r="D634" s="2">
        <v>3400770</v>
      </c>
      <c r="E634" t="str">
        <f t="shared" si="17"/>
        <v>TAK</v>
      </c>
    </row>
    <row r="635" spans="1:5" x14ac:dyDescent="0.25">
      <c r="A635" s="1">
        <v>42026</v>
      </c>
      <c r="B635" t="s">
        <v>333</v>
      </c>
      <c r="C635" t="s">
        <v>334</v>
      </c>
      <c r="D635" s="2">
        <v>1122120</v>
      </c>
      <c r="E635" t="str">
        <f t="shared" si="17"/>
        <v>TAK</v>
      </c>
    </row>
    <row r="636" spans="1:5" x14ac:dyDescent="0.25">
      <c r="A636" s="1">
        <v>42026</v>
      </c>
      <c r="B636" t="s">
        <v>335</v>
      </c>
      <c r="C636" t="s">
        <v>336</v>
      </c>
      <c r="D636" s="2">
        <v>63460</v>
      </c>
      <c r="E636" t="str">
        <f t="shared" si="17"/>
        <v>TAK</v>
      </c>
    </row>
    <row r="637" spans="1:5" x14ac:dyDescent="0.25">
      <c r="A637" s="1">
        <v>42026</v>
      </c>
      <c r="B637" t="s">
        <v>337</v>
      </c>
      <c r="C637" t="s">
        <v>338</v>
      </c>
      <c r="D637" s="2">
        <v>0</v>
      </c>
      <c r="E637" t="str">
        <f t="shared" si="17"/>
        <v>TAK</v>
      </c>
    </row>
    <row r="638" spans="1:5" x14ac:dyDescent="0.25">
      <c r="A638" s="1">
        <v>42026</v>
      </c>
      <c r="B638" t="s">
        <v>339</v>
      </c>
      <c r="C638" t="s">
        <v>340</v>
      </c>
      <c r="D638" s="2">
        <v>2811530</v>
      </c>
      <c r="E638" t="str">
        <f t="shared" si="17"/>
        <v>TAK</v>
      </c>
    </row>
    <row r="639" spans="1:5" x14ac:dyDescent="0.25">
      <c r="A639" s="1">
        <v>42026</v>
      </c>
      <c r="B639" t="s">
        <v>341</v>
      </c>
      <c r="C639" t="s">
        <v>342</v>
      </c>
      <c r="D639" s="2">
        <v>1156910</v>
      </c>
      <c r="E639" t="str">
        <f t="shared" si="17"/>
        <v>TAK</v>
      </c>
    </row>
    <row r="640" spans="1:5" x14ac:dyDescent="0.25">
      <c r="A640" s="1">
        <v>42026</v>
      </c>
      <c r="B640" t="s">
        <v>343</v>
      </c>
      <c r="C640" t="s">
        <v>344</v>
      </c>
      <c r="D640" s="2">
        <v>2992240</v>
      </c>
      <c r="E640" t="str">
        <f t="shared" si="17"/>
        <v>TAK</v>
      </c>
    </row>
    <row r="641" spans="1:5" x14ac:dyDescent="0.25">
      <c r="A641" s="1">
        <v>42026</v>
      </c>
      <c r="B641" t="s">
        <v>345</v>
      </c>
      <c r="C641" t="s">
        <v>346</v>
      </c>
      <c r="D641" s="2">
        <v>8014240</v>
      </c>
      <c r="E641" t="str">
        <f t="shared" si="17"/>
        <v>TAK</v>
      </c>
    </row>
    <row r="642" spans="1:5" x14ac:dyDescent="0.25">
      <c r="A642" s="1">
        <v>42026</v>
      </c>
      <c r="B642" t="s">
        <v>347</v>
      </c>
      <c r="C642" t="s">
        <v>348</v>
      </c>
      <c r="D642" s="2">
        <v>2800</v>
      </c>
      <c r="E642" t="str">
        <f t="shared" si="17"/>
        <v>TAK</v>
      </c>
    </row>
    <row r="643" spans="1:5" x14ac:dyDescent="0.25">
      <c r="A643" s="1">
        <v>42026</v>
      </c>
      <c r="B643" t="s">
        <v>349</v>
      </c>
      <c r="C643" t="s">
        <v>350</v>
      </c>
      <c r="D643" s="2">
        <v>1509490</v>
      </c>
      <c r="E643" t="str">
        <f t="shared" ref="E643:E706" si="18">IF(MID(C643,1,2)="PL","TAK","NIE")</f>
        <v>TAK</v>
      </c>
    </row>
    <row r="644" spans="1:5" x14ac:dyDescent="0.25">
      <c r="A644" s="1">
        <v>42026</v>
      </c>
      <c r="B644" t="s">
        <v>351</v>
      </c>
      <c r="C644" t="s">
        <v>352</v>
      </c>
      <c r="D644" s="2">
        <v>530</v>
      </c>
      <c r="E644" t="str">
        <f t="shared" si="18"/>
        <v>TAK</v>
      </c>
    </row>
    <row r="645" spans="1:5" x14ac:dyDescent="0.25">
      <c r="A645" s="1">
        <v>42026</v>
      </c>
      <c r="B645" t="s">
        <v>353</v>
      </c>
      <c r="C645" t="s">
        <v>354</v>
      </c>
      <c r="D645" s="2">
        <v>502560</v>
      </c>
      <c r="E645" t="str">
        <f t="shared" si="18"/>
        <v>TAK</v>
      </c>
    </row>
    <row r="646" spans="1:5" x14ac:dyDescent="0.25">
      <c r="A646" s="1">
        <v>42026</v>
      </c>
      <c r="B646" t="s">
        <v>355</v>
      </c>
      <c r="C646" t="s">
        <v>356</v>
      </c>
      <c r="D646" s="2">
        <v>50</v>
      </c>
      <c r="E646" t="str">
        <f t="shared" si="18"/>
        <v>TAK</v>
      </c>
    </row>
    <row r="647" spans="1:5" x14ac:dyDescent="0.25">
      <c r="A647" s="1">
        <v>42026</v>
      </c>
      <c r="B647" t="s">
        <v>357</v>
      </c>
      <c r="C647" t="s">
        <v>358</v>
      </c>
      <c r="D647" s="2">
        <v>113760</v>
      </c>
      <c r="E647" t="str">
        <f t="shared" si="18"/>
        <v>TAK</v>
      </c>
    </row>
    <row r="648" spans="1:5" x14ac:dyDescent="0.25">
      <c r="A648" s="1">
        <v>42026</v>
      </c>
      <c r="B648" t="s">
        <v>359</v>
      </c>
      <c r="C648" t="s">
        <v>360</v>
      </c>
      <c r="D648" s="2">
        <v>24550</v>
      </c>
      <c r="E648" t="str">
        <f t="shared" si="18"/>
        <v>TAK</v>
      </c>
    </row>
    <row r="649" spans="1:5" x14ac:dyDescent="0.25">
      <c r="A649" s="1">
        <v>42026</v>
      </c>
      <c r="B649" t="s">
        <v>361</v>
      </c>
      <c r="C649" t="s">
        <v>362</v>
      </c>
      <c r="D649" s="2">
        <v>2000</v>
      </c>
      <c r="E649" t="str">
        <f t="shared" si="18"/>
        <v>TAK</v>
      </c>
    </row>
    <row r="650" spans="1:5" x14ac:dyDescent="0.25">
      <c r="A650" s="1">
        <v>42026</v>
      </c>
      <c r="B650" t="s">
        <v>363</v>
      </c>
      <c r="C650" t="s">
        <v>364</v>
      </c>
      <c r="D650" s="2">
        <v>16100</v>
      </c>
      <c r="E650" t="str">
        <f t="shared" si="18"/>
        <v>TAK</v>
      </c>
    </row>
    <row r="651" spans="1:5" x14ac:dyDescent="0.25">
      <c r="A651" s="1">
        <v>42026</v>
      </c>
      <c r="B651" t="s">
        <v>365</v>
      </c>
      <c r="C651" t="s">
        <v>366</v>
      </c>
      <c r="D651" s="2">
        <v>4030</v>
      </c>
      <c r="E651" t="str">
        <f t="shared" si="18"/>
        <v>TAK</v>
      </c>
    </row>
    <row r="652" spans="1:5" x14ac:dyDescent="0.25">
      <c r="A652" s="1">
        <v>42026</v>
      </c>
      <c r="B652" t="s">
        <v>367</v>
      </c>
      <c r="C652" t="s">
        <v>368</v>
      </c>
      <c r="D652" s="2">
        <v>22980</v>
      </c>
      <c r="E652" t="str">
        <f t="shared" si="18"/>
        <v>TAK</v>
      </c>
    </row>
    <row r="653" spans="1:5" x14ac:dyDescent="0.25">
      <c r="A653" s="1">
        <v>42026</v>
      </c>
      <c r="B653" t="s">
        <v>369</v>
      </c>
      <c r="C653" t="s">
        <v>370</v>
      </c>
      <c r="D653" s="2">
        <v>5280</v>
      </c>
      <c r="E653" t="str">
        <f t="shared" si="18"/>
        <v>NIE</v>
      </c>
    </row>
    <row r="654" spans="1:5" x14ac:dyDescent="0.25">
      <c r="A654" s="1">
        <v>42026</v>
      </c>
      <c r="B654" t="s">
        <v>371</v>
      </c>
      <c r="C654" t="s">
        <v>372</v>
      </c>
      <c r="D654" s="2">
        <v>15380</v>
      </c>
      <c r="E654" t="str">
        <f t="shared" si="18"/>
        <v>NIE</v>
      </c>
    </row>
    <row r="655" spans="1:5" x14ac:dyDescent="0.25">
      <c r="A655" s="1">
        <v>42026</v>
      </c>
      <c r="B655" t="s">
        <v>373</v>
      </c>
      <c r="C655" t="s">
        <v>374</v>
      </c>
      <c r="D655" s="2">
        <v>12480</v>
      </c>
      <c r="E655" t="str">
        <f t="shared" si="18"/>
        <v>TAK</v>
      </c>
    </row>
    <row r="656" spans="1:5" x14ac:dyDescent="0.25">
      <c r="A656" s="1">
        <v>42026</v>
      </c>
      <c r="B656" t="s">
        <v>375</v>
      </c>
      <c r="C656" t="s">
        <v>376</v>
      </c>
      <c r="D656" s="2">
        <v>60</v>
      </c>
      <c r="E656" t="str">
        <f t="shared" si="18"/>
        <v>TAK</v>
      </c>
    </row>
    <row r="657" spans="1:5" x14ac:dyDescent="0.25">
      <c r="A657" s="1">
        <v>42026</v>
      </c>
      <c r="B657" t="s">
        <v>377</v>
      </c>
      <c r="C657" t="s">
        <v>378</v>
      </c>
      <c r="D657" s="2">
        <v>9560</v>
      </c>
      <c r="E657" t="str">
        <f t="shared" si="18"/>
        <v>TAK</v>
      </c>
    </row>
    <row r="658" spans="1:5" x14ac:dyDescent="0.25">
      <c r="A658" s="1">
        <v>42026</v>
      </c>
      <c r="B658" t="s">
        <v>379</v>
      </c>
      <c r="C658" t="s">
        <v>380</v>
      </c>
      <c r="D658" s="2">
        <v>32210</v>
      </c>
      <c r="E658" t="str">
        <f t="shared" si="18"/>
        <v>TAK</v>
      </c>
    </row>
    <row r="659" spans="1:5" x14ac:dyDescent="0.25">
      <c r="A659" s="1">
        <v>42026</v>
      </c>
      <c r="B659" t="s">
        <v>381</v>
      </c>
      <c r="C659" t="s">
        <v>382</v>
      </c>
      <c r="D659" s="2">
        <v>27920</v>
      </c>
      <c r="E659" t="str">
        <f t="shared" si="18"/>
        <v>TAK</v>
      </c>
    </row>
    <row r="660" spans="1:5" x14ac:dyDescent="0.25">
      <c r="A660" s="1">
        <v>42026</v>
      </c>
      <c r="B660" t="s">
        <v>383</v>
      </c>
      <c r="C660" t="s">
        <v>384</v>
      </c>
      <c r="D660" s="2">
        <v>2860</v>
      </c>
      <c r="E660" t="str">
        <f t="shared" si="18"/>
        <v>TAK</v>
      </c>
    </row>
    <row r="661" spans="1:5" x14ac:dyDescent="0.25">
      <c r="A661" s="1">
        <v>42026</v>
      </c>
      <c r="B661" t="s">
        <v>385</v>
      </c>
      <c r="C661" t="s">
        <v>386</v>
      </c>
      <c r="D661" s="2">
        <v>40440</v>
      </c>
      <c r="E661" t="str">
        <f t="shared" si="18"/>
        <v>TAK</v>
      </c>
    </row>
    <row r="662" spans="1:5" x14ac:dyDescent="0.25">
      <c r="A662" s="1">
        <v>42026</v>
      </c>
      <c r="B662" t="s">
        <v>387</v>
      </c>
      <c r="C662" t="s">
        <v>388</v>
      </c>
      <c r="D662" s="2">
        <v>60</v>
      </c>
      <c r="E662" t="str">
        <f t="shared" si="18"/>
        <v>TAK</v>
      </c>
    </row>
    <row r="663" spans="1:5" x14ac:dyDescent="0.25">
      <c r="A663" s="1">
        <v>42026</v>
      </c>
      <c r="B663" t="s">
        <v>389</v>
      </c>
      <c r="C663" t="s">
        <v>390</v>
      </c>
      <c r="D663" s="2">
        <v>3038750</v>
      </c>
      <c r="E663" t="str">
        <f t="shared" si="18"/>
        <v>TAK</v>
      </c>
    </row>
    <row r="664" spans="1:5" x14ac:dyDescent="0.25">
      <c r="A664" s="1">
        <v>42026</v>
      </c>
      <c r="B664" t="s">
        <v>391</v>
      </c>
      <c r="C664" t="s">
        <v>392</v>
      </c>
      <c r="D664" s="2">
        <v>1030</v>
      </c>
      <c r="E664" t="str">
        <f t="shared" si="18"/>
        <v>TAK</v>
      </c>
    </row>
    <row r="665" spans="1:5" x14ac:dyDescent="0.25">
      <c r="A665" s="1">
        <v>42026</v>
      </c>
      <c r="B665" t="s">
        <v>393</v>
      </c>
      <c r="C665" t="s">
        <v>394</v>
      </c>
      <c r="D665" s="2">
        <v>17860</v>
      </c>
      <c r="E665" t="str">
        <f t="shared" si="18"/>
        <v>TAK</v>
      </c>
    </row>
    <row r="666" spans="1:5" x14ac:dyDescent="0.25">
      <c r="A666" s="1">
        <v>42026</v>
      </c>
      <c r="B666" t="s">
        <v>395</v>
      </c>
      <c r="C666" t="s">
        <v>396</v>
      </c>
      <c r="D666" s="2">
        <v>6100</v>
      </c>
      <c r="E666" t="str">
        <f t="shared" si="18"/>
        <v>TAK</v>
      </c>
    </row>
    <row r="667" spans="1:5" x14ac:dyDescent="0.25">
      <c r="A667" s="1">
        <v>42026</v>
      </c>
      <c r="B667" t="s">
        <v>397</v>
      </c>
      <c r="C667" t="s">
        <v>398</v>
      </c>
      <c r="D667" s="2">
        <v>19095170</v>
      </c>
      <c r="E667" t="str">
        <f t="shared" si="18"/>
        <v>TAK</v>
      </c>
    </row>
    <row r="668" spans="1:5" x14ac:dyDescent="0.25">
      <c r="A668" s="1">
        <v>42026</v>
      </c>
      <c r="B668" t="s">
        <v>399</v>
      </c>
      <c r="C668" t="s">
        <v>400</v>
      </c>
      <c r="D668" s="2">
        <v>18850</v>
      </c>
      <c r="E668" t="str">
        <f t="shared" si="18"/>
        <v>NIE</v>
      </c>
    </row>
    <row r="669" spans="1:5" x14ac:dyDescent="0.25">
      <c r="A669" s="1">
        <v>42026</v>
      </c>
      <c r="B669" t="s">
        <v>401</v>
      </c>
      <c r="C669" t="s">
        <v>402</v>
      </c>
      <c r="D669" s="2">
        <v>6350</v>
      </c>
      <c r="E669" t="str">
        <f t="shared" si="18"/>
        <v>TAK</v>
      </c>
    </row>
    <row r="670" spans="1:5" x14ac:dyDescent="0.25">
      <c r="A670" s="1">
        <v>42026</v>
      </c>
      <c r="B670" t="s">
        <v>403</v>
      </c>
      <c r="C670" t="s">
        <v>404</v>
      </c>
      <c r="D670" s="2">
        <v>3075810</v>
      </c>
      <c r="E670" t="str">
        <f t="shared" si="18"/>
        <v>TAK</v>
      </c>
    </row>
    <row r="671" spans="1:5" x14ac:dyDescent="0.25">
      <c r="A671" s="1">
        <v>42026</v>
      </c>
      <c r="B671" t="s">
        <v>405</v>
      </c>
      <c r="C671" t="s">
        <v>406</v>
      </c>
      <c r="D671" s="2">
        <v>0</v>
      </c>
      <c r="E671" t="str">
        <f t="shared" si="18"/>
        <v>TAK</v>
      </c>
    </row>
    <row r="672" spans="1:5" x14ac:dyDescent="0.25">
      <c r="A672" s="1">
        <v>42026</v>
      </c>
      <c r="B672" t="s">
        <v>407</v>
      </c>
      <c r="C672" t="s">
        <v>408</v>
      </c>
      <c r="D672" s="2">
        <v>3800</v>
      </c>
      <c r="E672" t="str">
        <f t="shared" si="18"/>
        <v>TAK</v>
      </c>
    </row>
    <row r="673" spans="1:5" x14ac:dyDescent="0.25">
      <c r="A673" s="1">
        <v>42026</v>
      </c>
      <c r="B673" t="s">
        <v>409</v>
      </c>
      <c r="C673" t="s">
        <v>410</v>
      </c>
      <c r="D673" s="2">
        <v>450</v>
      </c>
      <c r="E673" t="str">
        <f t="shared" si="18"/>
        <v>TAK</v>
      </c>
    </row>
    <row r="674" spans="1:5" x14ac:dyDescent="0.25">
      <c r="A674" s="1">
        <v>42026</v>
      </c>
      <c r="B674" t="s">
        <v>411</v>
      </c>
      <c r="C674" t="s">
        <v>412</v>
      </c>
      <c r="D674" s="2">
        <v>1270</v>
      </c>
      <c r="E674" t="str">
        <f t="shared" si="18"/>
        <v>TAK</v>
      </c>
    </row>
    <row r="675" spans="1:5" x14ac:dyDescent="0.25">
      <c r="A675" s="1">
        <v>42026</v>
      </c>
      <c r="B675" t="s">
        <v>413</v>
      </c>
      <c r="C675" t="s">
        <v>414</v>
      </c>
      <c r="D675" s="2">
        <v>220</v>
      </c>
      <c r="E675" t="str">
        <f t="shared" si="18"/>
        <v>TAK</v>
      </c>
    </row>
    <row r="676" spans="1:5" x14ac:dyDescent="0.25">
      <c r="A676" s="1">
        <v>42026</v>
      </c>
      <c r="B676" t="s">
        <v>415</v>
      </c>
      <c r="C676" t="s">
        <v>416</v>
      </c>
      <c r="D676" s="2">
        <v>100820</v>
      </c>
      <c r="E676" t="str">
        <f t="shared" si="18"/>
        <v>TAK</v>
      </c>
    </row>
    <row r="677" spans="1:5" x14ac:dyDescent="0.25">
      <c r="A677" s="1">
        <v>42026</v>
      </c>
      <c r="B677" t="s">
        <v>417</v>
      </c>
      <c r="C677" t="s">
        <v>418</v>
      </c>
      <c r="D677" s="2">
        <v>65</v>
      </c>
      <c r="E677" t="str">
        <f t="shared" si="18"/>
        <v>TAK</v>
      </c>
    </row>
    <row r="678" spans="1:5" x14ac:dyDescent="0.25">
      <c r="A678" s="1">
        <v>42026</v>
      </c>
      <c r="B678" t="s">
        <v>419</v>
      </c>
      <c r="C678" t="s">
        <v>420</v>
      </c>
      <c r="D678" s="2">
        <v>490</v>
      </c>
      <c r="E678" t="str">
        <f t="shared" si="18"/>
        <v>TAK</v>
      </c>
    </row>
    <row r="679" spans="1:5" x14ac:dyDescent="0.25">
      <c r="A679" s="1">
        <v>42026</v>
      </c>
      <c r="B679" t="s">
        <v>421</v>
      </c>
      <c r="C679" t="s">
        <v>422</v>
      </c>
      <c r="D679" s="2">
        <v>160</v>
      </c>
      <c r="E679" t="str">
        <f t="shared" si="18"/>
        <v>TAK</v>
      </c>
    </row>
    <row r="680" spans="1:5" x14ac:dyDescent="0.25">
      <c r="A680" s="1">
        <v>42026</v>
      </c>
      <c r="B680" t="s">
        <v>423</v>
      </c>
      <c r="C680" t="s">
        <v>424</v>
      </c>
      <c r="D680" s="2">
        <v>520</v>
      </c>
      <c r="E680" t="str">
        <f t="shared" si="18"/>
        <v>TAK</v>
      </c>
    </row>
    <row r="681" spans="1:5" x14ac:dyDescent="0.25">
      <c r="A681" s="1">
        <v>42026</v>
      </c>
      <c r="B681" t="s">
        <v>425</v>
      </c>
      <c r="C681" t="s">
        <v>426</v>
      </c>
      <c r="D681" s="2">
        <v>120</v>
      </c>
      <c r="E681" t="str">
        <f t="shared" si="18"/>
        <v>TAK</v>
      </c>
    </row>
    <row r="682" spans="1:5" x14ac:dyDescent="0.25">
      <c r="A682" s="1">
        <v>42026</v>
      </c>
      <c r="B682" t="s">
        <v>427</v>
      </c>
      <c r="C682" t="s">
        <v>428</v>
      </c>
      <c r="D682" s="2">
        <v>6270</v>
      </c>
      <c r="E682" t="str">
        <f t="shared" si="18"/>
        <v>NIE</v>
      </c>
    </row>
    <row r="683" spans="1:5" x14ac:dyDescent="0.25">
      <c r="A683" s="1">
        <v>42026</v>
      </c>
      <c r="B683" t="s">
        <v>429</v>
      </c>
      <c r="C683" t="s">
        <v>430</v>
      </c>
      <c r="D683" s="2">
        <v>8042360</v>
      </c>
      <c r="E683" t="str">
        <f t="shared" si="18"/>
        <v>TAK</v>
      </c>
    </row>
    <row r="684" spans="1:5" x14ac:dyDescent="0.25">
      <c r="A684" s="1">
        <v>42026</v>
      </c>
      <c r="B684" t="s">
        <v>431</v>
      </c>
      <c r="C684" t="s">
        <v>432</v>
      </c>
      <c r="D684" s="2">
        <v>1490</v>
      </c>
      <c r="E684" t="str">
        <f t="shared" si="18"/>
        <v>TAK</v>
      </c>
    </row>
    <row r="685" spans="1:5" x14ac:dyDescent="0.25">
      <c r="A685" s="1">
        <v>42026</v>
      </c>
      <c r="B685" t="s">
        <v>433</v>
      </c>
      <c r="C685" t="s">
        <v>434</v>
      </c>
      <c r="D685" s="2">
        <v>98540</v>
      </c>
      <c r="E685" t="str">
        <f t="shared" si="18"/>
        <v>TAK</v>
      </c>
    </row>
    <row r="686" spans="1:5" x14ac:dyDescent="0.25">
      <c r="A686" s="1">
        <v>42026</v>
      </c>
      <c r="B686" t="s">
        <v>435</v>
      </c>
      <c r="C686" t="s">
        <v>436</v>
      </c>
      <c r="D686" s="2">
        <v>188460</v>
      </c>
      <c r="E686" t="str">
        <f t="shared" si="18"/>
        <v>TAK</v>
      </c>
    </row>
    <row r="687" spans="1:5" x14ac:dyDescent="0.25">
      <c r="A687" s="1">
        <v>42026</v>
      </c>
      <c r="B687" t="s">
        <v>437</v>
      </c>
      <c r="C687" t="s">
        <v>438</v>
      </c>
      <c r="D687" s="2">
        <v>86030</v>
      </c>
      <c r="E687" t="str">
        <f t="shared" si="18"/>
        <v>TAK</v>
      </c>
    </row>
    <row r="688" spans="1:5" x14ac:dyDescent="0.25">
      <c r="A688" s="1">
        <v>42026</v>
      </c>
      <c r="B688" t="s">
        <v>439</v>
      </c>
      <c r="C688" t="s">
        <v>440</v>
      </c>
      <c r="D688" s="2">
        <v>1910</v>
      </c>
      <c r="E688" t="str">
        <f t="shared" si="18"/>
        <v>TAK</v>
      </c>
    </row>
    <row r="689" spans="1:5" x14ac:dyDescent="0.25">
      <c r="A689" s="1">
        <v>42026</v>
      </c>
      <c r="B689" t="s">
        <v>441</v>
      </c>
      <c r="C689" t="s">
        <v>442</v>
      </c>
      <c r="D689" s="2">
        <v>0</v>
      </c>
      <c r="E689" t="str">
        <f t="shared" si="18"/>
        <v>TAK</v>
      </c>
    </row>
    <row r="690" spans="1:5" x14ac:dyDescent="0.25">
      <c r="A690" s="1">
        <v>42026</v>
      </c>
      <c r="B690" t="s">
        <v>443</v>
      </c>
      <c r="C690" t="s">
        <v>444</v>
      </c>
      <c r="D690" s="2">
        <v>0</v>
      </c>
      <c r="E690" t="str">
        <f t="shared" si="18"/>
        <v>NIE</v>
      </c>
    </row>
    <row r="691" spans="1:5" x14ac:dyDescent="0.25">
      <c r="A691" s="1">
        <v>42026</v>
      </c>
      <c r="B691" t="s">
        <v>445</v>
      </c>
      <c r="C691" t="s">
        <v>446</v>
      </c>
      <c r="D691" s="2">
        <v>232420</v>
      </c>
      <c r="E691" t="str">
        <f t="shared" si="18"/>
        <v>TAK</v>
      </c>
    </row>
    <row r="692" spans="1:5" x14ac:dyDescent="0.25">
      <c r="A692" s="1">
        <v>42026</v>
      </c>
      <c r="B692" t="s">
        <v>447</v>
      </c>
      <c r="C692" t="s">
        <v>448</v>
      </c>
      <c r="D692" s="2">
        <v>5090670</v>
      </c>
      <c r="E692" t="str">
        <f t="shared" si="18"/>
        <v>NIE</v>
      </c>
    </row>
    <row r="693" spans="1:5" x14ac:dyDescent="0.25">
      <c r="A693" s="1">
        <v>42026</v>
      </c>
      <c r="B693" t="s">
        <v>449</v>
      </c>
      <c r="C693" t="s">
        <v>450</v>
      </c>
      <c r="D693" s="2">
        <v>485690</v>
      </c>
      <c r="E693" t="str">
        <f t="shared" si="18"/>
        <v>TAK</v>
      </c>
    </row>
    <row r="694" spans="1:5" x14ac:dyDescent="0.25">
      <c r="A694" s="1">
        <v>42026</v>
      </c>
      <c r="B694" t="s">
        <v>451</v>
      </c>
      <c r="C694" t="s">
        <v>452</v>
      </c>
      <c r="D694" s="2">
        <v>156631820</v>
      </c>
      <c r="E694" t="str">
        <f t="shared" si="18"/>
        <v>TAK</v>
      </c>
    </row>
    <row r="695" spans="1:5" x14ac:dyDescent="0.25">
      <c r="A695" s="1">
        <v>42026</v>
      </c>
      <c r="B695" t="s">
        <v>453</v>
      </c>
      <c r="C695" t="s">
        <v>454</v>
      </c>
      <c r="D695" s="2">
        <v>530</v>
      </c>
      <c r="E695" t="str">
        <f t="shared" si="18"/>
        <v>TAK</v>
      </c>
    </row>
    <row r="696" spans="1:5" x14ac:dyDescent="0.25">
      <c r="A696" s="1">
        <v>42026</v>
      </c>
      <c r="B696" t="s">
        <v>455</v>
      </c>
      <c r="C696" t="s">
        <v>456</v>
      </c>
      <c r="D696" s="2">
        <v>150</v>
      </c>
      <c r="E696" t="str">
        <f t="shared" si="18"/>
        <v>TAK</v>
      </c>
    </row>
    <row r="697" spans="1:5" x14ac:dyDescent="0.25">
      <c r="A697" s="1">
        <v>42026</v>
      </c>
      <c r="B697" t="s">
        <v>457</v>
      </c>
      <c r="C697" t="s">
        <v>458</v>
      </c>
      <c r="D697" s="2">
        <v>59350</v>
      </c>
      <c r="E697" t="str">
        <f t="shared" si="18"/>
        <v>TAK</v>
      </c>
    </row>
    <row r="698" spans="1:5" x14ac:dyDescent="0.25">
      <c r="A698" s="1">
        <v>42026</v>
      </c>
      <c r="B698" t="s">
        <v>459</v>
      </c>
      <c r="C698" t="s">
        <v>460</v>
      </c>
      <c r="D698" s="2">
        <v>40</v>
      </c>
      <c r="E698" t="str">
        <f t="shared" si="18"/>
        <v>TAK</v>
      </c>
    </row>
    <row r="699" spans="1:5" x14ac:dyDescent="0.25">
      <c r="A699" s="1">
        <v>42026</v>
      </c>
      <c r="B699" t="s">
        <v>461</v>
      </c>
      <c r="C699" t="s">
        <v>462</v>
      </c>
      <c r="D699" s="2">
        <v>68010</v>
      </c>
      <c r="E699" t="str">
        <f t="shared" si="18"/>
        <v>TAK</v>
      </c>
    </row>
    <row r="700" spans="1:5" x14ac:dyDescent="0.25">
      <c r="A700" s="1">
        <v>42026</v>
      </c>
      <c r="B700" t="s">
        <v>463</v>
      </c>
      <c r="C700" t="s">
        <v>464</v>
      </c>
      <c r="D700" s="2">
        <v>4220</v>
      </c>
      <c r="E700" t="str">
        <f t="shared" si="18"/>
        <v>TAK</v>
      </c>
    </row>
    <row r="701" spans="1:5" x14ac:dyDescent="0.25">
      <c r="A701" s="1">
        <v>42026</v>
      </c>
      <c r="B701" t="s">
        <v>465</v>
      </c>
      <c r="C701" t="s">
        <v>466</v>
      </c>
      <c r="D701" s="2">
        <v>115550</v>
      </c>
      <c r="E701" t="str">
        <f t="shared" si="18"/>
        <v>TAK</v>
      </c>
    </row>
    <row r="702" spans="1:5" x14ac:dyDescent="0.25">
      <c r="A702" s="1">
        <v>42026</v>
      </c>
      <c r="B702" t="s">
        <v>467</v>
      </c>
      <c r="C702" t="s">
        <v>468</v>
      </c>
      <c r="D702" s="2">
        <v>0</v>
      </c>
      <c r="E702" t="str">
        <f t="shared" si="18"/>
        <v>TAK</v>
      </c>
    </row>
    <row r="703" spans="1:5" x14ac:dyDescent="0.25">
      <c r="A703" s="1">
        <v>42026</v>
      </c>
      <c r="B703" t="s">
        <v>469</v>
      </c>
      <c r="C703" t="s">
        <v>470</v>
      </c>
      <c r="D703" s="2">
        <v>4600</v>
      </c>
      <c r="E703" t="str">
        <f t="shared" si="18"/>
        <v>TAK</v>
      </c>
    </row>
    <row r="704" spans="1:5" x14ac:dyDescent="0.25">
      <c r="A704" s="1">
        <v>42026</v>
      </c>
      <c r="B704" t="s">
        <v>471</v>
      </c>
      <c r="C704" t="s">
        <v>472</v>
      </c>
      <c r="D704" s="2">
        <v>37320</v>
      </c>
      <c r="E704" t="str">
        <f t="shared" si="18"/>
        <v>TAK</v>
      </c>
    </row>
    <row r="705" spans="1:5" x14ac:dyDescent="0.25">
      <c r="A705" s="1">
        <v>42026</v>
      </c>
      <c r="B705" t="s">
        <v>473</v>
      </c>
      <c r="C705" t="s">
        <v>474</v>
      </c>
      <c r="D705" s="2">
        <v>19370</v>
      </c>
      <c r="E705" t="str">
        <f t="shared" si="18"/>
        <v>TAK</v>
      </c>
    </row>
    <row r="706" spans="1:5" x14ac:dyDescent="0.25">
      <c r="A706" s="1">
        <v>42026</v>
      </c>
      <c r="B706" t="s">
        <v>475</v>
      </c>
      <c r="C706" t="s">
        <v>476</v>
      </c>
      <c r="D706" s="2">
        <v>14880</v>
      </c>
      <c r="E706" t="str">
        <f t="shared" si="18"/>
        <v>TAK</v>
      </c>
    </row>
    <row r="707" spans="1:5" x14ac:dyDescent="0.25">
      <c r="A707" s="1">
        <v>42026</v>
      </c>
      <c r="B707" t="s">
        <v>477</v>
      </c>
      <c r="C707" t="s">
        <v>478</v>
      </c>
      <c r="D707" s="2">
        <v>0</v>
      </c>
      <c r="E707" t="str">
        <f t="shared" ref="E707:E770" si="19">IF(MID(C707,1,2)="PL","TAK","NIE")</f>
        <v>NIE</v>
      </c>
    </row>
    <row r="708" spans="1:5" x14ac:dyDescent="0.25">
      <c r="A708" s="1">
        <v>42026</v>
      </c>
      <c r="B708" t="s">
        <v>479</v>
      </c>
      <c r="C708" t="s">
        <v>480</v>
      </c>
      <c r="D708" s="2">
        <v>770680</v>
      </c>
      <c r="E708" t="str">
        <f t="shared" si="19"/>
        <v>TAK</v>
      </c>
    </row>
    <row r="709" spans="1:5" x14ac:dyDescent="0.25">
      <c r="A709" s="1">
        <v>42026</v>
      </c>
      <c r="B709" t="s">
        <v>481</v>
      </c>
      <c r="C709" t="s">
        <v>482</v>
      </c>
      <c r="D709" s="2">
        <v>147310</v>
      </c>
      <c r="E709" t="str">
        <f t="shared" si="19"/>
        <v>TAK</v>
      </c>
    </row>
    <row r="710" spans="1:5" x14ac:dyDescent="0.25">
      <c r="A710" s="1">
        <v>42026</v>
      </c>
      <c r="B710" t="s">
        <v>483</v>
      </c>
      <c r="C710" t="s">
        <v>484</v>
      </c>
      <c r="D710" s="2">
        <v>52670</v>
      </c>
      <c r="E710" t="str">
        <f t="shared" si="19"/>
        <v>NIE</v>
      </c>
    </row>
    <row r="711" spans="1:5" x14ac:dyDescent="0.25">
      <c r="A711" s="1">
        <v>42026</v>
      </c>
      <c r="B711" t="s">
        <v>485</v>
      </c>
      <c r="C711" t="s">
        <v>486</v>
      </c>
      <c r="D711" s="2">
        <v>120050</v>
      </c>
      <c r="E711" t="str">
        <f t="shared" si="19"/>
        <v>TAK</v>
      </c>
    </row>
    <row r="712" spans="1:5" x14ac:dyDescent="0.25">
      <c r="A712" s="1">
        <v>42026</v>
      </c>
      <c r="B712" t="s">
        <v>487</v>
      </c>
      <c r="C712" t="s">
        <v>488</v>
      </c>
      <c r="D712" s="2">
        <v>165690</v>
      </c>
      <c r="E712" t="str">
        <f t="shared" si="19"/>
        <v>TAK</v>
      </c>
    </row>
    <row r="713" spans="1:5" x14ac:dyDescent="0.25">
      <c r="A713" s="1">
        <v>42026</v>
      </c>
      <c r="B713" t="s">
        <v>489</v>
      </c>
      <c r="C713" t="s">
        <v>490</v>
      </c>
      <c r="D713" s="2">
        <v>1211050</v>
      </c>
      <c r="E713" t="str">
        <f t="shared" si="19"/>
        <v>TAK</v>
      </c>
    </row>
    <row r="714" spans="1:5" x14ac:dyDescent="0.25">
      <c r="A714" s="1">
        <v>42026</v>
      </c>
      <c r="B714" t="s">
        <v>491</v>
      </c>
      <c r="C714" t="s">
        <v>492</v>
      </c>
      <c r="D714" s="2">
        <v>22360</v>
      </c>
      <c r="E714" t="str">
        <f t="shared" si="19"/>
        <v>TAK</v>
      </c>
    </row>
    <row r="715" spans="1:5" x14ac:dyDescent="0.25">
      <c r="A715" s="1">
        <v>42026</v>
      </c>
      <c r="B715" t="s">
        <v>493</v>
      </c>
      <c r="C715" t="s">
        <v>494</v>
      </c>
      <c r="D715" s="2">
        <v>21060</v>
      </c>
      <c r="E715" t="str">
        <f t="shared" si="19"/>
        <v>TAK</v>
      </c>
    </row>
    <row r="716" spans="1:5" x14ac:dyDescent="0.25">
      <c r="A716" s="1">
        <v>42026</v>
      </c>
      <c r="B716" t="s">
        <v>495</v>
      </c>
      <c r="C716" t="s">
        <v>496</v>
      </c>
      <c r="D716" s="2">
        <v>10645320</v>
      </c>
      <c r="E716" t="str">
        <f t="shared" si="19"/>
        <v>TAK</v>
      </c>
    </row>
    <row r="717" spans="1:5" x14ac:dyDescent="0.25">
      <c r="A717" s="1">
        <v>42026</v>
      </c>
      <c r="B717" t="s">
        <v>497</v>
      </c>
      <c r="C717" t="s">
        <v>498</v>
      </c>
      <c r="D717" s="2">
        <v>15295840</v>
      </c>
      <c r="E717" t="str">
        <f t="shared" si="19"/>
        <v>TAK</v>
      </c>
    </row>
    <row r="718" spans="1:5" x14ac:dyDescent="0.25">
      <c r="A718" s="1">
        <v>42026</v>
      </c>
      <c r="B718" t="s">
        <v>499</v>
      </c>
      <c r="C718" t="s">
        <v>500</v>
      </c>
      <c r="D718" s="2">
        <v>20</v>
      </c>
      <c r="E718" t="str">
        <f t="shared" si="19"/>
        <v>TAK</v>
      </c>
    </row>
    <row r="719" spans="1:5" x14ac:dyDescent="0.25">
      <c r="A719" s="1">
        <v>42026</v>
      </c>
      <c r="B719" t="s">
        <v>501</v>
      </c>
      <c r="C719" t="s">
        <v>502</v>
      </c>
      <c r="D719" s="2">
        <v>498110</v>
      </c>
      <c r="E719" t="str">
        <f t="shared" si="19"/>
        <v>TAK</v>
      </c>
    </row>
    <row r="720" spans="1:5" x14ac:dyDescent="0.25">
      <c r="A720" s="1">
        <v>42026</v>
      </c>
      <c r="B720" t="s">
        <v>503</v>
      </c>
      <c r="C720" t="s">
        <v>504</v>
      </c>
      <c r="D720" s="2">
        <v>43090</v>
      </c>
      <c r="E720" t="str">
        <f t="shared" si="19"/>
        <v>TAK</v>
      </c>
    </row>
    <row r="721" spans="1:5" x14ac:dyDescent="0.25">
      <c r="A721" s="1">
        <v>42026</v>
      </c>
      <c r="B721" t="s">
        <v>505</v>
      </c>
      <c r="C721" t="s">
        <v>506</v>
      </c>
      <c r="D721" s="2">
        <v>42950</v>
      </c>
      <c r="E721" t="str">
        <f t="shared" si="19"/>
        <v>TAK</v>
      </c>
    </row>
    <row r="722" spans="1:5" x14ac:dyDescent="0.25">
      <c r="A722" s="1">
        <v>42026</v>
      </c>
      <c r="B722" t="s">
        <v>507</v>
      </c>
      <c r="C722" t="s">
        <v>508</v>
      </c>
      <c r="D722" s="2">
        <v>9940</v>
      </c>
      <c r="E722" t="str">
        <f t="shared" si="19"/>
        <v>TAK</v>
      </c>
    </row>
    <row r="723" spans="1:5" x14ac:dyDescent="0.25">
      <c r="A723" s="1">
        <v>42026</v>
      </c>
      <c r="B723" t="s">
        <v>509</v>
      </c>
      <c r="C723" t="s">
        <v>510</v>
      </c>
      <c r="D723" s="2">
        <v>97100</v>
      </c>
      <c r="E723" t="str">
        <f t="shared" si="19"/>
        <v>TAK</v>
      </c>
    </row>
    <row r="724" spans="1:5" x14ac:dyDescent="0.25">
      <c r="A724" s="1">
        <v>42026</v>
      </c>
      <c r="B724" t="s">
        <v>511</v>
      </c>
      <c r="C724" t="s">
        <v>512</v>
      </c>
      <c r="D724" s="2">
        <v>12517300</v>
      </c>
      <c r="E724" t="str">
        <f t="shared" si="19"/>
        <v>TAK</v>
      </c>
    </row>
    <row r="725" spans="1:5" x14ac:dyDescent="0.25">
      <c r="A725" s="1">
        <v>42026</v>
      </c>
      <c r="B725" t="s">
        <v>513</v>
      </c>
      <c r="C725" t="s">
        <v>514</v>
      </c>
      <c r="D725" s="2">
        <v>179310</v>
      </c>
      <c r="E725" t="str">
        <f t="shared" si="19"/>
        <v>TAK</v>
      </c>
    </row>
    <row r="726" spans="1:5" x14ac:dyDescent="0.25">
      <c r="A726" s="1">
        <v>42026</v>
      </c>
      <c r="B726" t="s">
        <v>515</v>
      </c>
      <c r="C726" t="s">
        <v>516</v>
      </c>
      <c r="D726" s="2">
        <v>14830</v>
      </c>
      <c r="E726" t="str">
        <f t="shared" si="19"/>
        <v>TAK</v>
      </c>
    </row>
    <row r="727" spans="1:5" x14ac:dyDescent="0.25">
      <c r="A727" s="1">
        <v>42026</v>
      </c>
      <c r="B727" t="s">
        <v>517</v>
      </c>
      <c r="C727" t="s">
        <v>518</v>
      </c>
      <c r="D727" s="2">
        <v>2560</v>
      </c>
      <c r="E727" t="str">
        <f t="shared" si="19"/>
        <v>TAK</v>
      </c>
    </row>
    <row r="728" spans="1:5" x14ac:dyDescent="0.25">
      <c r="A728" s="1">
        <v>42026</v>
      </c>
      <c r="B728" t="s">
        <v>519</v>
      </c>
      <c r="C728" t="s">
        <v>520</v>
      </c>
      <c r="D728" s="2">
        <v>31700</v>
      </c>
      <c r="E728" t="str">
        <f t="shared" si="19"/>
        <v>TAK</v>
      </c>
    </row>
    <row r="729" spans="1:5" x14ac:dyDescent="0.25">
      <c r="A729" s="1">
        <v>42026</v>
      </c>
      <c r="B729" t="s">
        <v>521</v>
      </c>
      <c r="C729" t="s">
        <v>522</v>
      </c>
      <c r="D729" s="2">
        <v>0</v>
      </c>
      <c r="E729" t="str">
        <f t="shared" si="19"/>
        <v>TAK</v>
      </c>
    </row>
    <row r="730" spans="1:5" x14ac:dyDescent="0.25">
      <c r="A730" s="1">
        <v>42026</v>
      </c>
      <c r="B730" t="s">
        <v>523</v>
      </c>
      <c r="C730" t="s">
        <v>524</v>
      </c>
      <c r="D730" s="2">
        <v>21700</v>
      </c>
      <c r="E730" t="str">
        <f t="shared" si="19"/>
        <v>TAK</v>
      </c>
    </row>
    <row r="731" spans="1:5" x14ac:dyDescent="0.25">
      <c r="A731" s="1">
        <v>42026</v>
      </c>
      <c r="B731" t="s">
        <v>525</v>
      </c>
      <c r="C731" t="s">
        <v>526</v>
      </c>
      <c r="D731" s="2">
        <v>5010</v>
      </c>
      <c r="E731" t="str">
        <f t="shared" si="19"/>
        <v>TAK</v>
      </c>
    </row>
    <row r="732" spans="1:5" x14ac:dyDescent="0.25">
      <c r="A732" s="1">
        <v>42026</v>
      </c>
      <c r="B732" t="s">
        <v>527</v>
      </c>
      <c r="C732" t="s">
        <v>528</v>
      </c>
      <c r="D732" s="2">
        <v>140520</v>
      </c>
      <c r="E732" t="str">
        <f t="shared" si="19"/>
        <v>TAK</v>
      </c>
    </row>
    <row r="733" spans="1:5" x14ac:dyDescent="0.25">
      <c r="A733" s="1">
        <v>42026</v>
      </c>
      <c r="B733" t="s">
        <v>529</v>
      </c>
      <c r="C733" t="s">
        <v>530</v>
      </c>
      <c r="D733" s="2">
        <v>0</v>
      </c>
      <c r="E733" t="str">
        <f t="shared" si="19"/>
        <v>TAK</v>
      </c>
    </row>
    <row r="734" spans="1:5" x14ac:dyDescent="0.25">
      <c r="A734" s="1">
        <v>42026</v>
      </c>
      <c r="B734" t="s">
        <v>531</v>
      </c>
      <c r="C734" t="s">
        <v>532</v>
      </c>
      <c r="D734" s="2">
        <v>2</v>
      </c>
      <c r="E734" t="str">
        <f t="shared" si="19"/>
        <v>TAK</v>
      </c>
    </row>
    <row r="735" spans="1:5" x14ac:dyDescent="0.25">
      <c r="A735" s="1">
        <v>42026</v>
      </c>
      <c r="B735" t="s">
        <v>533</v>
      </c>
      <c r="C735" t="s">
        <v>534</v>
      </c>
      <c r="D735" s="2">
        <v>300</v>
      </c>
      <c r="E735" t="str">
        <f t="shared" si="19"/>
        <v>TAK</v>
      </c>
    </row>
    <row r="736" spans="1:5" x14ac:dyDescent="0.25">
      <c r="A736" s="1">
        <v>42026</v>
      </c>
      <c r="B736" t="s">
        <v>535</v>
      </c>
      <c r="C736" t="s">
        <v>536</v>
      </c>
      <c r="D736" s="2">
        <v>276850</v>
      </c>
      <c r="E736" t="str">
        <f t="shared" si="19"/>
        <v>TAK</v>
      </c>
    </row>
    <row r="737" spans="1:5" x14ac:dyDescent="0.25">
      <c r="A737" s="1">
        <v>42026</v>
      </c>
      <c r="B737" t="s">
        <v>537</v>
      </c>
      <c r="C737" t="s">
        <v>538</v>
      </c>
      <c r="D737" s="2">
        <v>22510</v>
      </c>
      <c r="E737" t="str">
        <f t="shared" si="19"/>
        <v>NIE</v>
      </c>
    </row>
    <row r="738" spans="1:5" x14ac:dyDescent="0.25">
      <c r="A738" s="1">
        <v>42026</v>
      </c>
      <c r="B738" t="s">
        <v>539</v>
      </c>
      <c r="C738" t="s">
        <v>540</v>
      </c>
      <c r="D738" s="2">
        <v>2128870</v>
      </c>
      <c r="E738" t="str">
        <f t="shared" si="19"/>
        <v>TAK</v>
      </c>
    </row>
    <row r="739" spans="1:5" x14ac:dyDescent="0.25">
      <c r="A739" s="1">
        <v>42026</v>
      </c>
      <c r="B739" t="s">
        <v>541</v>
      </c>
      <c r="C739" t="s">
        <v>542</v>
      </c>
      <c r="D739" s="2">
        <v>18900</v>
      </c>
      <c r="E739" t="str">
        <f t="shared" si="19"/>
        <v>TAK</v>
      </c>
    </row>
    <row r="740" spans="1:5" x14ac:dyDescent="0.25">
      <c r="A740" s="1">
        <v>42026</v>
      </c>
      <c r="B740" t="s">
        <v>543</v>
      </c>
      <c r="C740" t="s">
        <v>544</v>
      </c>
      <c r="D740" s="2">
        <v>50570</v>
      </c>
      <c r="E740" t="str">
        <f t="shared" si="19"/>
        <v>TAK</v>
      </c>
    </row>
    <row r="741" spans="1:5" x14ac:dyDescent="0.25">
      <c r="A741" s="1">
        <v>42026</v>
      </c>
      <c r="B741" t="s">
        <v>545</v>
      </c>
      <c r="C741" t="s">
        <v>546</v>
      </c>
      <c r="D741" s="2">
        <v>86880</v>
      </c>
      <c r="E741" t="str">
        <f t="shared" si="19"/>
        <v>TAK</v>
      </c>
    </row>
    <row r="742" spans="1:5" x14ac:dyDescent="0.25">
      <c r="A742" s="1">
        <v>42026</v>
      </c>
      <c r="B742" t="s">
        <v>547</v>
      </c>
      <c r="C742" t="s">
        <v>548</v>
      </c>
      <c r="D742" s="2">
        <v>5000</v>
      </c>
      <c r="E742" t="str">
        <f t="shared" si="19"/>
        <v>TAK</v>
      </c>
    </row>
    <row r="743" spans="1:5" x14ac:dyDescent="0.25">
      <c r="A743" s="1">
        <v>42026</v>
      </c>
      <c r="B743" t="s">
        <v>549</v>
      </c>
      <c r="C743" t="s">
        <v>550</v>
      </c>
      <c r="D743" s="2">
        <v>13240</v>
      </c>
      <c r="E743" t="str">
        <f t="shared" si="19"/>
        <v>TAK</v>
      </c>
    </row>
    <row r="744" spans="1:5" x14ac:dyDescent="0.25">
      <c r="A744" s="1">
        <v>42026</v>
      </c>
      <c r="B744" t="s">
        <v>551</v>
      </c>
      <c r="C744" t="s">
        <v>552</v>
      </c>
      <c r="D744" s="2">
        <v>0</v>
      </c>
      <c r="E744" t="str">
        <f t="shared" si="19"/>
        <v>TAK</v>
      </c>
    </row>
    <row r="745" spans="1:5" x14ac:dyDescent="0.25">
      <c r="A745" s="1">
        <v>42026</v>
      </c>
      <c r="B745" t="s">
        <v>553</v>
      </c>
      <c r="C745" t="s">
        <v>554</v>
      </c>
      <c r="D745" s="2">
        <v>0</v>
      </c>
      <c r="E745" t="str">
        <f t="shared" si="19"/>
        <v>TAK</v>
      </c>
    </row>
    <row r="746" spans="1:5" x14ac:dyDescent="0.25">
      <c r="A746" s="1">
        <v>42026</v>
      </c>
      <c r="B746" t="s">
        <v>555</v>
      </c>
      <c r="C746" t="s">
        <v>556</v>
      </c>
      <c r="D746" s="2">
        <v>6210</v>
      </c>
      <c r="E746" t="str">
        <f t="shared" si="19"/>
        <v>NIE</v>
      </c>
    </row>
    <row r="747" spans="1:5" x14ac:dyDescent="0.25">
      <c r="A747" s="1">
        <v>42026</v>
      </c>
      <c r="B747" t="s">
        <v>557</v>
      </c>
      <c r="C747" t="s">
        <v>558</v>
      </c>
      <c r="D747" s="2">
        <v>1960780</v>
      </c>
      <c r="E747" t="str">
        <f t="shared" si="19"/>
        <v>TAK</v>
      </c>
    </row>
    <row r="748" spans="1:5" x14ac:dyDescent="0.25">
      <c r="A748" s="1">
        <v>42026</v>
      </c>
      <c r="B748" t="s">
        <v>559</v>
      </c>
      <c r="C748" t="s">
        <v>560</v>
      </c>
      <c r="D748" s="2">
        <v>10</v>
      </c>
      <c r="E748" t="str">
        <f t="shared" si="19"/>
        <v>TAK</v>
      </c>
    </row>
    <row r="749" spans="1:5" x14ac:dyDescent="0.25">
      <c r="A749" s="1">
        <v>42026</v>
      </c>
      <c r="B749" t="s">
        <v>561</v>
      </c>
      <c r="C749" t="s">
        <v>562</v>
      </c>
      <c r="D749" s="2">
        <v>22120</v>
      </c>
      <c r="E749" t="str">
        <f t="shared" si="19"/>
        <v>TAK</v>
      </c>
    </row>
    <row r="750" spans="1:5" x14ac:dyDescent="0.25">
      <c r="A750" s="1">
        <v>42026</v>
      </c>
      <c r="B750" t="s">
        <v>563</v>
      </c>
      <c r="C750" t="s">
        <v>564</v>
      </c>
      <c r="D750" s="2">
        <v>91860</v>
      </c>
      <c r="E750" t="str">
        <f t="shared" si="19"/>
        <v>TAK</v>
      </c>
    </row>
    <row r="751" spans="1:5" x14ac:dyDescent="0.25">
      <c r="A751" s="1">
        <v>42026</v>
      </c>
      <c r="B751" t="s">
        <v>565</v>
      </c>
      <c r="C751" t="s">
        <v>566</v>
      </c>
      <c r="D751" s="2">
        <v>38350</v>
      </c>
      <c r="E751" t="str">
        <f t="shared" si="19"/>
        <v>TAK</v>
      </c>
    </row>
    <row r="752" spans="1:5" x14ac:dyDescent="0.25">
      <c r="A752" s="1">
        <v>42026</v>
      </c>
      <c r="B752" t="s">
        <v>567</v>
      </c>
      <c r="C752" t="s">
        <v>568</v>
      </c>
      <c r="D752" s="2">
        <v>30</v>
      </c>
      <c r="E752" t="str">
        <f t="shared" si="19"/>
        <v>TAK</v>
      </c>
    </row>
    <row r="753" spans="1:5" x14ac:dyDescent="0.25">
      <c r="A753" s="1">
        <v>42026</v>
      </c>
      <c r="B753" t="s">
        <v>569</v>
      </c>
      <c r="C753" t="s">
        <v>570</v>
      </c>
      <c r="D753" s="2">
        <v>11680</v>
      </c>
      <c r="E753" t="str">
        <f t="shared" si="19"/>
        <v>TAK</v>
      </c>
    </row>
    <row r="754" spans="1:5" x14ac:dyDescent="0.25">
      <c r="A754" s="1">
        <v>42026</v>
      </c>
      <c r="B754" t="s">
        <v>571</v>
      </c>
      <c r="C754" t="s">
        <v>572</v>
      </c>
      <c r="D754" s="2">
        <v>235860</v>
      </c>
      <c r="E754" t="str">
        <f t="shared" si="19"/>
        <v>TAK</v>
      </c>
    </row>
    <row r="755" spans="1:5" x14ac:dyDescent="0.25">
      <c r="A755" s="1">
        <v>42026</v>
      </c>
      <c r="B755" t="s">
        <v>573</v>
      </c>
      <c r="C755" t="s">
        <v>574</v>
      </c>
      <c r="D755" s="2">
        <v>1720</v>
      </c>
      <c r="E755" t="str">
        <f t="shared" si="19"/>
        <v>TAK</v>
      </c>
    </row>
    <row r="756" spans="1:5" x14ac:dyDescent="0.25">
      <c r="A756" s="1">
        <v>42026</v>
      </c>
      <c r="B756" t="s">
        <v>575</v>
      </c>
      <c r="C756" t="s">
        <v>576</v>
      </c>
      <c r="D756" s="2">
        <v>664230</v>
      </c>
      <c r="E756" t="str">
        <f t="shared" si="19"/>
        <v>TAK</v>
      </c>
    </row>
    <row r="757" spans="1:5" x14ac:dyDescent="0.25">
      <c r="A757" s="1">
        <v>42026</v>
      </c>
      <c r="B757" t="s">
        <v>577</v>
      </c>
      <c r="C757" t="s">
        <v>578</v>
      </c>
      <c r="D757" s="2">
        <v>547890</v>
      </c>
      <c r="E757" t="str">
        <f t="shared" si="19"/>
        <v>TAK</v>
      </c>
    </row>
    <row r="758" spans="1:5" x14ac:dyDescent="0.25">
      <c r="A758" s="1">
        <v>42026</v>
      </c>
      <c r="B758" t="s">
        <v>579</v>
      </c>
      <c r="C758" t="s">
        <v>580</v>
      </c>
      <c r="D758" s="2">
        <v>0</v>
      </c>
      <c r="E758" t="str">
        <f t="shared" si="19"/>
        <v>NIE</v>
      </c>
    </row>
    <row r="759" spans="1:5" x14ac:dyDescent="0.25">
      <c r="A759" s="1">
        <v>42026</v>
      </c>
      <c r="B759" t="s">
        <v>581</v>
      </c>
      <c r="C759" t="s">
        <v>582</v>
      </c>
      <c r="D759" s="2">
        <v>17470</v>
      </c>
      <c r="E759" t="str">
        <f t="shared" si="19"/>
        <v>TAK</v>
      </c>
    </row>
    <row r="760" spans="1:5" x14ac:dyDescent="0.25">
      <c r="A760" s="1">
        <v>42026</v>
      </c>
      <c r="B760" t="s">
        <v>583</v>
      </c>
      <c r="C760" t="s">
        <v>584</v>
      </c>
      <c r="D760" s="2">
        <v>1850</v>
      </c>
      <c r="E760" t="str">
        <f t="shared" si="19"/>
        <v>TAK</v>
      </c>
    </row>
    <row r="761" spans="1:5" x14ac:dyDescent="0.25">
      <c r="A761" s="1">
        <v>42026</v>
      </c>
      <c r="B761" t="s">
        <v>585</v>
      </c>
      <c r="C761" t="s">
        <v>586</v>
      </c>
      <c r="D761" s="2">
        <v>1810</v>
      </c>
      <c r="E761" t="str">
        <f t="shared" si="19"/>
        <v>TAK</v>
      </c>
    </row>
    <row r="762" spans="1:5" x14ac:dyDescent="0.25">
      <c r="A762" s="1">
        <v>42026</v>
      </c>
      <c r="B762" t="s">
        <v>587</v>
      </c>
      <c r="C762" t="s">
        <v>588</v>
      </c>
      <c r="D762" s="2">
        <v>10820</v>
      </c>
      <c r="E762" t="str">
        <f t="shared" si="19"/>
        <v>TAK</v>
      </c>
    </row>
    <row r="763" spans="1:5" x14ac:dyDescent="0.25">
      <c r="A763" s="1">
        <v>42026</v>
      </c>
      <c r="B763" t="s">
        <v>589</v>
      </c>
      <c r="C763" t="s">
        <v>590</v>
      </c>
      <c r="D763" s="2">
        <v>6450</v>
      </c>
      <c r="E763" t="str">
        <f t="shared" si="19"/>
        <v>TAK</v>
      </c>
    </row>
    <row r="764" spans="1:5" x14ac:dyDescent="0.25">
      <c r="A764" s="1">
        <v>42026</v>
      </c>
      <c r="B764" t="s">
        <v>591</v>
      </c>
      <c r="C764" t="s">
        <v>592</v>
      </c>
      <c r="D764" s="2">
        <v>960</v>
      </c>
      <c r="E764" t="str">
        <f t="shared" si="19"/>
        <v>TAK</v>
      </c>
    </row>
    <row r="765" spans="1:5" x14ac:dyDescent="0.25">
      <c r="A765" s="1">
        <v>42026</v>
      </c>
      <c r="B765" t="s">
        <v>593</v>
      </c>
      <c r="C765" t="s">
        <v>594</v>
      </c>
      <c r="D765" s="2">
        <v>210</v>
      </c>
      <c r="E765" t="str">
        <f t="shared" si="19"/>
        <v>TAK</v>
      </c>
    </row>
    <row r="766" spans="1:5" x14ac:dyDescent="0.25">
      <c r="A766" s="1">
        <v>42026</v>
      </c>
      <c r="B766" t="s">
        <v>595</v>
      </c>
      <c r="C766" t="s">
        <v>596</v>
      </c>
      <c r="D766" s="2">
        <v>0</v>
      </c>
      <c r="E766" t="str">
        <f t="shared" si="19"/>
        <v>NIE</v>
      </c>
    </row>
    <row r="767" spans="1:5" x14ac:dyDescent="0.25">
      <c r="A767" s="1">
        <v>42026</v>
      </c>
      <c r="B767" t="s">
        <v>597</v>
      </c>
      <c r="C767" t="s">
        <v>598</v>
      </c>
      <c r="D767" s="2">
        <v>0</v>
      </c>
      <c r="E767" t="str">
        <f t="shared" si="19"/>
        <v>TAK</v>
      </c>
    </row>
    <row r="768" spans="1:5" x14ac:dyDescent="0.25">
      <c r="A768" s="1">
        <v>42026</v>
      </c>
      <c r="B768" t="s">
        <v>599</v>
      </c>
      <c r="C768" t="s">
        <v>600</v>
      </c>
      <c r="D768" s="2">
        <v>29980</v>
      </c>
      <c r="E768" t="str">
        <f t="shared" si="19"/>
        <v>TAK</v>
      </c>
    </row>
    <row r="769" spans="1:5" x14ac:dyDescent="0.25">
      <c r="A769" s="1">
        <v>42026</v>
      </c>
      <c r="B769" t="s">
        <v>601</v>
      </c>
      <c r="C769" t="s">
        <v>602</v>
      </c>
      <c r="D769" s="2">
        <v>17110</v>
      </c>
      <c r="E769" t="str">
        <f t="shared" si="19"/>
        <v>TAK</v>
      </c>
    </row>
    <row r="770" spans="1:5" x14ac:dyDescent="0.25">
      <c r="A770" s="1">
        <v>42026</v>
      </c>
      <c r="B770" t="s">
        <v>603</v>
      </c>
      <c r="C770" t="s">
        <v>604</v>
      </c>
      <c r="D770" s="2">
        <v>120</v>
      </c>
      <c r="E770" t="str">
        <f t="shared" si="19"/>
        <v>TAK</v>
      </c>
    </row>
    <row r="771" spans="1:5" x14ac:dyDescent="0.25">
      <c r="A771" s="1">
        <v>42026</v>
      </c>
      <c r="B771" t="s">
        <v>605</v>
      </c>
      <c r="C771" t="s">
        <v>606</v>
      </c>
      <c r="D771" s="2">
        <v>15312670</v>
      </c>
      <c r="E771" t="str">
        <f t="shared" ref="E771:E834" si="20">IF(MID(C771,1,2)="PL","TAK","NIE")</f>
        <v>TAK</v>
      </c>
    </row>
    <row r="772" spans="1:5" x14ac:dyDescent="0.25">
      <c r="A772" s="1">
        <v>42026</v>
      </c>
      <c r="B772" t="s">
        <v>607</v>
      </c>
      <c r="C772" t="s">
        <v>608</v>
      </c>
      <c r="D772" s="2">
        <v>629930</v>
      </c>
      <c r="E772" t="str">
        <f t="shared" si="20"/>
        <v>TAK</v>
      </c>
    </row>
    <row r="773" spans="1:5" x14ac:dyDescent="0.25">
      <c r="A773" s="1">
        <v>42026</v>
      </c>
      <c r="B773" t="s">
        <v>609</v>
      </c>
      <c r="C773" t="s">
        <v>610</v>
      </c>
      <c r="D773" s="2">
        <v>5720</v>
      </c>
      <c r="E773" t="str">
        <f t="shared" si="20"/>
        <v>NIE</v>
      </c>
    </row>
    <row r="774" spans="1:5" x14ac:dyDescent="0.25">
      <c r="A774" s="1">
        <v>42026</v>
      </c>
      <c r="B774" t="s">
        <v>611</v>
      </c>
      <c r="C774" t="s">
        <v>612</v>
      </c>
      <c r="D774" s="2">
        <v>31490</v>
      </c>
      <c r="E774" t="str">
        <f t="shared" si="20"/>
        <v>TAK</v>
      </c>
    </row>
    <row r="775" spans="1:5" x14ac:dyDescent="0.25">
      <c r="A775" s="1">
        <v>42026</v>
      </c>
      <c r="B775" t="s">
        <v>613</v>
      </c>
      <c r="C775" t="s">
        <v>614</v>
      </c>
      <c r="D775" s="2">
        <v>0</v>
      </c>
      <c r="E775" t="str">
        <f t="shared" si="20"/>
        <v>TAK</v>
      </c>
    </row>
    <row r="776" spans="1:5" x14ac:dyDescent="0.25">
      <c r="A776" s="1">
        <v>42026</v>
      </c>
      <c r="B776" t="s">
        <v>615</v>
      </c>
      <c r="C776" t="s">
        <v>616</v>
      </c>
      <c r="D776" s="2">
        <v>3240</v>
      </c>
      <c r="E776" t="str">
        <f t="shared" si="20"/>
        <v>TAK</v>
      </c>
    </row>
    <row r="777" spans="1:5" x14ac:dyDescent="0.25">
      <c r="A777" s="1">
        <v>42026</v>
      </c>
      <c r="B777" t="s">
        <v>617</v>
      </c>
      <c r="C777" t="s">
        <v>618</v>
      </c>
      <c r="D777" s="2">
        <v>1100</v>
      </c>
      <c r="E777" t="str">
        <f t="shared" si="20"/>
        <v>NIE</v>
      </c>
    </row>
    <row r="778" spans="1:5" x14ac:dyDescent="0.25">
      <c r="A778" s="1">
        <v>42026</v>
      </c>
      <c r="B778" t="s">
        <v>619</v>
      </c>
      <c r="C778" t="s">
        <v>620</v>
      </c>
      <c r="D778" s="2">
        <v>100430</v>
      </c>
      <c r="E778" t="str">
        <f t="shared" si="20"/>
        <v>TAK</v>
      </c>
    </row>
    <row r="779" spans="1:5" x14ac:dyDescent="0.25">
      <c r="A779" s="1">
        <v>42026</v>
      </c>
      <c r="B779" t="s">
        <v>621</v>
      </c>
      <c r="C779" t="s">
        <v>622</v>
      </c>
      <c r="D779" s="2">
        <v>8510</v>
      </c>
      <c r="E779" t="str">
        <f t="shared" si="20"/>
        <v>TAK</v>
      </c>
    </row>
    <row r="780" spans="1:5" x14ac:dyDescent="0.25">
      <c r="A780" s="1">
        <v>42026</v>
      </c>
      <c r="B780" t="s">
        <v>623</v>
      </c>
      <c r="C780" t="s">
        <v>624</v>
      </c>
      <c r="D780" s="2">
        <v>12000</v>
      </c>
      <c r="E780" t="str">
        <f t="shared" si="20"/>
        <v>TAK</v>
      </c>
    </row>
    <row r="781" spans="1:5" x14ac:dyDescent="0.25">
      <c r="A781" s="1">
        <v>42026</v>
      </c>
      <c r="B781" t="s">
        <v>625</v>
      </c>
      <c r="C781" t="s">
        <v>626</v>
      </c>
      <c r="D781" s="2">
        <v>4350</v>
      </c>
      <c r="E781" t="str">
        <f t="shared" si="20"/>
        <v>TAK</v>
      </c>
    </row>
    <row r="782" spans="1:5" x14ac:dyDescent="0.25">
      <c r="A782" s="1">
        <v>42026</v>
      </c>
      <c r="B782" t="s">
        <v>627</v>
      </c>
      <c r="C782" t="s">
        <v>628</v>
      </c>
      <c r="D782" s="2">
        <v>13080</v>
      </c>
      <c r="E782" t="str">
        <f t="shared" si="20"/>
        <v>TAK</v>
      </c>
    </row>
    <row r="783" spans="1:5" x14ac:dyDescent="0.25">
      <c r="A783" s="1">
        <v>42026</v>
      </c>
      <c r="B783" t="s">
        <v>629</v>
      </c>
      <c r="C783" t="s">
        <v>630</v>
      </c>
      <c r="D783" s="2">
        <v>270</v>
      </c>
      <c r="E783" t="str">
        <f t="shared" si="20"/>
        <v>TAK</v>
      </c>
    </row>
    <row r="784" spans="1:5" x14ac:dyDescent="0.25">
      <c r="A784" s="1">
        <v>42026</v>
      </c>
      <c r="B784" t="s">
        <v>631</v>
      </c>
      <c r="C784" t="s">
        <v>632</v>
      </c>
      <c r="D784" s="2">
        <v>760</v>
      </c>
      <c r="E784" t="str">
        <f t="shared" si="20"/>
        <v>TAK</v>
      </c>
    </row>
    <row r="785" spans="1:5" x14ac:dyDescent="0.25">
      <c r="A785" s="1">
        <v>42026</v>
      </c>
      <c r="B785" t="s">
        <v>633</v>
      </c>
      <c r="C785" t="s">
        <v>634</v>
      </c>
      <c r="D785" s="2">
        <v>130</v>
      </c>
      <c r="E785" t="str">
        <f t="shared" si="20"/>
        <v>TAK</v>
      </c>
    </row>
    <row r="786" spans="1:5" x14ac:dyDescent="0.25">
      <c r="A786" s="1">
        <v>42026</v>
      </c>
      <c r="B786" t="s">
        <v>635</v>
      </c>
      <c r="C786" t="s">
        <v>636</v>
      </c>
      <c r="D786" s="2">
        <v>16430</v>
      </c>
      <c r="E786" t="str">
        <f t="shared" si="20"/>
        <v>TAK</v>
      </c>
    </row>
    <row r="787" spans="1:5" x14ac:dyDescent="0.25">
      <c r="A787" s="1">
        <v>42026</v>
      </c>
      <c r="B787" t="s">
        <v>637</v>
      </c>
      <c r="C787" t="s">
        <v>638</v>
      </c>
      <c r="D787" s="2">
        <v>110</v>
      </c>
      <c r="E787" t="str">
        <f t="shared" si="20"/>
        <v>TAK</v>
      </c>
    </row>
    <row r="788" spans="1:5" x14ac:dyDescent="0.25">
      <c r="A788" s="1">
        <v>42026</v>
      </c>
      <c r="B788" t="s">
        <v>639</v>
      </c>
      <c r="C788" t="s">
        <v>640</v>
      </c>
      <c r="D788" s="2">
        <v>18080</v>
      </c>
      <c r="E788" t="str">
        <f t="shared" si="20"/>
        <v>TAK</v>
      </c>
    </row>
    <row r="789" spans="1:5" x14ac:dyDescent="0.25">
      <c r="A789" s="1">
        <v>42026</v>
      </c>
      <c r="B789" t="s">
        <v>641</v>
      </c>
      <c r="C789" t="s">
        <v>642</v>
      </c>
      <c r="D789" s="2">
        <v>1320</v>
      </c>
      <c r="E789" t="str">
        <f t="shared" si="20"/>
        <v>TAK</v>
      </c>
    </row>
    <row r="790" spans="1:5" x14ac:dyDescent="0.25">
      <c r="A790" s="1">
        <v>42026</v>
      </c>
      <c r="B790" t="s">
        <v>643</v>
      </c>
      <c r="C790" t="s">
        <v>644</v>
      </c>
      <c r="D790" s="2">
        <v>0</v>
      </c>
      <c r="E790" t="str">
        <f t="shared" si="20"/>
        <v>NIE</v>
      </c>
    </row>
    <row r="791" spans="1:5" x14ac:dyDescent="0.25">
      <c r="A791" s="1">
        <v>42026</v>
      </c>
      <c r="B791" t="s">
        <v>645</v>
      </c>
      <c r="C791" t="s">
        <v>646</v>
      </c>
      <c r="D791" s="2">
        <v>83700</v>
      </c>
      <c r="E791" t="str">
        <f t="shared" si="20"/>
        <v>NIE</v>
      </c>
    </row>
    <row r="792" spans="1:5" x14ac:dyDescent="0.25">
      <c r="A792" s="1">
        <v>42026</v>
      </c>
      <c r="B792" t="s">
        <v>647</v>
      </c>
      <c r="C792" t="s">
        <v>648</v>
      </c>
      <c r="D792" s="2">
        <v>37650</v>
      </c>
      <c r="E792" t="str">
        <f t="shared" si="20"/>
        <v>TAK</v>
      </c>
    </row>
    <row r="793" spans="1:5" x14ac:dyDescent="0.25">
      <c r="A793" s="1">
        <v>42026</v>
      </c>
      <c r="B793" t="s">
        <v>649</v>
      </c>
      <c r="C793" t="s">
        <v>650</v>
      </c>
      <c r="D793" s="2">
        <v>64894800</v>
      </c>
      <c r="E793" t="str">
        <f t="shared" si="20"/>
        <v>TAK</v>
      </c>
    </row>
    <row r="794" spans="1:5" x14ac:dyDescent="0.25">
      <c r="A794" s="1">
        <v>42026</v>
      </c>
      <c r="B794" t="s">
        <v>651</v>
      </c>
      <c r="C794" t="s">
        <v>652</v>
      </c>
      <c r="D794" s="2">
        <v>86160</v>
      </c>
      <c r="E794" t="str">
        <f t="shared" si="20"/>
        <v>TAK</v>
      </c>
    </row>
    <row r="795" spans="1:5" x14ac:dyDescent="0.25">
      <c r="A795" s="1">
        <v>42026</v>
      </c>
      <c r="B795" t="s">
        <v>653</v>
      </c>
      <c r="C795" t="s">
        <v>654</v>
      </c>
      <c r="D795" s="2">
        <v>0</v>
      </c>
      <c r="E795" t="str">
        <f t="shared" si="20"/>
        <v>TAK</v>
      </c>
    </row>
    <row r="796" spans="1:5" x14ac:dyDescent="0.25">
      <c r="A796" s="1">
        <v>42026</v>
      </c>
      <c r="B796" t="s">
        <v>655</v>
      </c>
      <c r="C796" t="s">
        <v>656</v>
      </c>
      <c r="D796" s="2">
        <v>30</v>
      </c>
      <c r="E796" t="str">
        <f t="shared" si="20"/>
        <v>TAK</v>
      </c>
    </row>
    <row r="797" spans="1:5" x14ac:dyDescent="0.25">
      <c r="A797" s="1">
        <v>42026</v>
      </c>
      <c r="B797" t="s">
        <v>657</v>
      </c>
      <c r="C797" t="s">
        <v>658</v>
      </c>
      <c r="D797" s="2">
        <v>0</v>
      </c>
      <c r="E797" t="str">
        <f t="shared" si="20"/>
        <v>TAK</v>
      </c>
    </row>
    <row r="798" spans="1:5" x14ac:dyDescent="0.25">
      <c r="A798" s="1">
        <v>42026</v>
      </c>
      <c r="B798" t="s">
        <v>659</v>
      </c>
      <c r="C798" t="s">
        <v>660</v>
      </c>
      <c r="D798" s="2">
        <v>14230</v>
      </c>
      <c r="E798" t="str">
        <f t="shared" si="20"/>
        <v>TAK</v>
      </c>
    </row>
    <row r="799" spans="1:5" x14ac:dyDescent="0.25">
      <c r="A799" s="1">
        <v>42026</v>
      </c>
      <c r="B799" t="s">
        <v>661</v>
      </c>
      <c r="C799" t="s">
        <v>662</v>
      </c>
      <c r="D799" s="2">
        <v>44383610</v>
      </c>
      <c r="E799" t="str">
        <f t="shared" si="20"/>
        <v>TAK</v>
      </c>
    </row>
    <row r="800" spans="1:5" x14ac:dyDescent="0.25">
      <c r="A800" s="1">
        <v>42026</v>
      </c>
      <c r="B800" t="s">
        <v>663</v>
      </c>
      <c r="C800" t="s">
        <v>664</v>
      </c>
      <c r="D800" s="2">
        <v>27762260</v>
      </c>
      <c r="E800" t="str">
        <f t="shared" si="20"/>
        <v>TAK</v>
      </c>
    </row>
    <row r="801" spans="1:5" x14ac:dyDescent="0.25">
      <c r="A801" s="1">
        <v>42026</v>
      </c>
      <c r="B801" t="s">
        <v>665</v>
      </c>
      <c r="C801" t="s">
        <v>666</v>
      </c>
      <c r="D801" s="2">
        <v>368780</v>
      </c>
      <c r="E801" t="str">
        <f t="shared" si="20"/>
        <v>TAK</v>
      </c>
    </row>
    <row r="802" spans="1:5" x14ac:dyDescent="0.25">
      <c r="A802" s="1">
        <v>42026</v>
      </c>
      <c r="B802" t="s">
        <v>667</v>
      </c>
      <c r="C802" t="s">
        <v>668</v>
      </c>
      <c r="D802" s="2">
        <v>139880</v>
      </c>
      <c r="E802" t="str">
        <f t="shared" si="20"/>
        <v>TAK</v>
      </c>
    </row>
    <row r="803" spans="1:5" x14ac:dyDescent="0.25">
      <c r="A803" s="1">
        <v>42026</v>
      </c>
      <c r="B803" t="s">
        <v>669</v>
      </c>
      <c r="C803" t="s">
        <v>670</v>
      </c>
      <c r="D803" s="2">
        <v>39507140</v>
      </c>
      <c r="E803" t="str">
        <f t="shared" si="20"/>
        <v>TAK</v>
      </c>
    </row>
    <row r="804" spans="1:5" x14ac:dyDescent="0.25">
      <c r="A804" s="1">
        <v>42026</v>
      </c>
      <c r="B804" t="s">
        <v>671</v>
      </c>
      <c r="C804" t="s">
        <v>672</v>
      </c>
      <c r="D804" s="2">
        <v>98146190</v>
      </c>
      <c r="E804" t="str">
        <f t="shared" si="20"/>
        <v>TAK</v>
      </c>
    </row>
    <row r="805" spans="1:5" x14ac:dyDescent="0.25">
      <c r="A805" s="1">
        <v>42026</v>
      </c>
      <c r="B805" t="s">
        <v>673</v>
      </c>
      <c r="C805" t="s">
        <v>674</v>
      </c>
      <c r="D805" s="2">
        <v>6475750</v>
      </c>
      <c r="E805" t="str">
        <f t="shared" si="20"/>
        <v>TAK</v>
      </c>
    </row>
    <row r="806" spans="1:5" x14ac:dyDescent="0.25">
      <c r="A806" s="1">
        <v>42026</v>
      </c>
      <c r="B806" t="s">
        <v>675</v>
      </c>
      <c r="C806" t="s">
        <v>676</v>
      </c>
      <c r="D806" s="2">
        <v>59220</v>
      </c>
      <c r="E806" t="str">
        <f t="shared" si="20"/>
        <v>TAK</v>
      </c>
    </row>
    <row r="807" spans="1:5" x14ac:dyDescent="0.25">
      <c r="A807" s="1">
        <v>42026</v>
      </c>
      <c r="B807" t="s">
        <v>677</v>
      </c>
      <c r="C807" t="s">
        <v>678</v>
      </c>
      <c r="D807" s="2">
        <v>17050</v>
      </c>
      <c r="E807" t="str">
        <f t="shared" si="20"/>
        <v>NIE</v>
      </c>
    </row>
    <row r="808" spans="1:5" x14ac:dyDescent="0.25">
      <c r="A808" s="1">
        <v>42026</v>
      </c>
      <c r="B808" t="s">
        <v>679</v>
      </c>
      <c r="C808" t="s">
        <v>680</v>
      </c>
      <c r="D808" s="2">
        <v>390</v>
      </c>
      <c r="E808" t="str">
        <f t="shared" si="20"/>
        <v>TAK</v>
      </c>
    </row>
    <row r="809" spans="1:5" x14ac:dyDescent="0.25">
      <c r="A809" s="1">
        <v>42026</v>
      </c>
      <c r="B809" t="s">
        <v>681</v>
      </c>
      <c r="C809" t="s">
        <v>682</v>
      </c>
      <c r="D809" s="2">
        <v>0</v>
      </c>
      <c r="E809" t="str">
        <f t="shared" si="20"/>
        <v>TAK</v>
      </c>
    </row>
    <row r="810" spans="1:5" x14ac:dyDescent="0.25">
      <c r="A810" s="1">
        <v>42026</v>
      </c>
      <c r="B810" t="s">
        <v>683</v>
      </c>
      <c r="C810" t="s">
        <v>684</v>
      </c>
      <c r="D810" s="2">
        <v>535660</v>
      </c>
      <c r="E810" t="str">
        <f t="shared" si="20"/>
        <v>TAK</v>
      </c>
    </row>
    <row r="811" spans="1:5" x14ac:dyDescent="0.25">
      <c r="A811" s="1">
        <v>42026</v>
      </c>
      <c r="B811" t="s">
        <v>685</v>
      </c>
      <c r="C811" t="s">
        <v>686</v>
      </c>
      <c r="D811" s="2">
        <v>52510</v>
      </c>
      <c r="E811" t="str">
        <f t="shared" si="20"/>
        <v>TAK</v>
      </c>
    </row>
    <row r="812" spans="1:5" x14ac:dyDescent="0.25">
      <c r="A812" s="1">
        <v>42026</v>
      </c>
      <c r="B812" t="s">
        <v>687</v>
      </c>
      <c r="C812" t="s">
        <v>688</v>
      </c>
      <c r="D812" s="2">
        <v>4080</v>
      </c>
      <c r="E812" t="str">
        <f t="shared" si="20"/>
        <v>TAK</v>
      </c>
    </row>
    <row r="813" spans="1:5" x14ac:dyDescent="0.25">
      <c r="A813" s="1">
        <v>42026</v>
      </c>
      <c r="B813" t="s">
        <v>689</v>
      </c>
      <c r="C813" t="s">
        <v>690</v>
      </c>
      <c r="D813" s="2">
        <v>57750</v>
      </c>
      <c r="E813" t="str">
        <f t="shared" si="20"/>
        <v>TAK</v>
      </c>
    </row>
    <row r="814" spans="1:5" x14ac:dyDescent="0.25">
      <c r="A814" s="1">
        <v>42026</v>
      </c>
      <c r="B814" t="s">
        <v>691</v>
      </c>
      <c r="C814" t="s">
        <v>692</v>
      </c>
      <c r="D814" s="2">
        <v>356720</v>
      </c>
      <c r="E814" t="str">
        <f t="shared" si="20"/>
        <v>TAK</v>
      </c>
    </row>
    <row r="815" spans="1:5" x14ac:dyDescent="0.25">
      <c r="A815" s="1">
        <v>42026</v>
      </c>
      <c r="B815" t="s">
        <v>693</v>
      </c>
      <c r="C815" t="s">
        <v>694</v>
      </c>
      <c r="D815" s="2">
        <v>53530</v>
      </c>
      <c r="E815" t="str">
        <f t="shared" si="20"/>
        <v>TAK</v>
      </c>
    </row>
    <row r="816" spans="1:5" x14ac:dyDescent="0.25">
      <c r="A816" s="1">
        <v>42026</v>
      </c>
      <c r="B816" t="s">
        <v>695</v>
      </c>
      <c r="C816" t="s">
        <v>696</v>
      </c>
      <c r="D816" s="2">
        <v>28930</v>
      </c>
      <c r="E816" t="str">
        <f t="shared" si="20"/>
        <v>TAK</v>
      </c>
    </row>
    <row r="817" spans="1:5" x14ac:dyDescent="0.25">
      <c r="A817" s="1">
        <v>42026</v>
      </c>
      <c r="B817" t="s">
        <v>697</v>
      </c>
      <c r="C817" t="s">
        <v>698</v>
      </c>
      <c r="D817" s="2">
        <v>150</v>
      </c>
      <c r="E817" t="str">
        <f t="shared" si="20"/>
        <v>TAK</v>
      </c>
    </row>
    <row r="818" spans="1:5" x14ac:dyDescent="0.25">
      <c r="A818" s="1">
        <v>42026</v>
      </c>
      <c r="B818" t="s">
        <v>699</v>
      </c>
      <c r="C818" t="s">
        <v>700</v>
      </c>
      <c r="D818" s="2">
        <v>5050</v>
      </c>
      <c r="E818" t="str">
        <f t="shared" si="20"/>
        <v>TAK</v>
      </c>
    </row>
    <row r="819" spans="1:5" x14ac:dyDescent="0.25">
      <c r="A819" s="1">
        <v>42026</v>
      </c>
      <c r="B819" t="s">
        <v>701</v>
      </c>
      <c r="C819" t="s">
        <v>702</v>
      </c>
      <c r="D819" s="2">
        <v>1320</v>
      </c>
      <c r="E819" t="str">
        <f t="shared" si="20"/>
        <v>TAK</v>
      </c>
    </row>
    <row r="820" spans="1:5" x14ac:dyDescent="0.25">
      <c r="A820" s="1">
        <v>42026</v>
      </c>
      <c r="B820" t="s">
        <v>703</v>
      </c>
      <c r="C820" t="s">
        <v>704</v>
      </c>
      <c r="D820" s="2">
        <v>0</v>
      </c>
      <c r="E820" t="str">
        <f t="shared" si="20"/>
        <v>TAK</v>
      </c>
    </row>
    <row r="821" spans="1:5" x14ac:dyDescent="0.25">
      <c r="A821" s="1">
        <v>42026</v>
      </c>
      <c r="B821" t="s">
        <v>705</v>
      </c>
      <c r="C821" t="s">
        <v>706</v>
      </c>
      <c r="D821" s="2">
        <v>5800</v>
      </c>
      <c r="E821" t="str">
        <f t="shared" si="20"/>
        <v>TAK</v>
      </c>
    </row>
    <row r="822" spans="1:5" x14ac:dyDescent="0.25">
      <c r="A822" s="1">
        <v>42026</v>
      </c>
      <c r="B822" t="s">
        <v>707</v>
      </c>
      <c r="C822" t="s">
        <v>708</v>
      </c>
      <c r="D822" s="2">
        <v>20</v>
      </c>
      <c r="E822" t="str">
        <f t="shared" si="20"/>
        <v>TAK</v>
      </c>
    </row>
    <row r="823" spans="1:5" x14ac:dyDescent="0.25">
      <c r="A823" s="1">
        <v>42026</v>
      </c>
      <c r="B823" t="s">
        <v>709</v>
      </c>
      <c r="C823" t="s">
        <v>710</v>
      </c>
      <c r="D823" s="2">
        <v>160</v>
      </c>
      <c r="E823" t="str">
        <f t="shared" si="20"/>
        <v>TAK</v>
      </c>
    </row>
    <row r="824" spans="1:5" x14ac:dyDescent="0.25">
      <c r="A824" s="1">
        <v>42026</v>
      </c>
      <c r="B824" t="s">
        <v>711</v>
      </c>
      <c r="C824" t="s">
        <v>712</v>
      </c>
      <c r="D824" s="2">
        <v>516530</v>
      </c>
      <c r="E824" t="str">
        <f t="shared" si="20"/>
        <v>TAK</v>
      </c>
    </row>
    <row r="825" spans="1:5" x14ac:dyDescent="0.25">
      <c r="A825" s="1">
        <v>42026</v>
      </c>
      <c r="B825" t="s">
        <v>713</v>
      </c>
      <c r="C825" t="s">
        <v>714</v>
      </c>
      <c r="D825" s="2">
        <v>278560</v>
      </c>
      <c r="E825" t="str">
        <f t="shared" si="20"/>
        <v>TAK</v>
      </c>
    </row>
    <row r="826" spans="1:5" x14ac:dyDescent="0.25">
      <c r="A826" s="1">
        <v>42026</v>
      </c>
      <c r="B826" t="s">
        <v>715</v>
      </c>
      <c r="C826" t="s">
        <v>716</v>
      </c>
      <c r="D826" s="2">
        <v>13130</v>
      </c>
      <c r="E826" t="str">
        <f t="shared" si="20"/>
        <v>TAK</v>
      </c>
    </row>
    <row r="827" spans="1:5" x14ac:dyDescent="0.25">
      <c r="A827" s="1">
        <v>42026</v>
      </c>
      <c r="B827" t="s">
        <v>717</v>
      </c>
      <c r="C827" t="s">
        <v>718</v>
      </c>
      <c r="D827" s="2">
        <v>50</v>
      </c>
      <c r="E827" t="str">
        <f t="shared" si="20"/>
        <v>NIE</v>
      </c>
    </row>
    <row r="828" spans="1:5" x14ac:dyDescent="0.25">
      <c r="A828" s="1">
        <v>42026</v>
      </c>
      <c r="B828" t="s">
        <v>719</v>
      </c>
      <c r="C828" t="s">
        <v>720</v>
      </c>
      <c r="D828" s="2">
        <v>38450</v>
      </c>
      <c r="E828" t="str">
        <f t="shared" si="20"/>
        <v>TAK</v>
      </c>
    </row>
    <row r="829" spans="1:5" x14ac:dyDescent="0.25">
      <c r="A829" s="1">
        <v>42026</v>
      </c>
      <c r="B829" t="s">
        <v>721</v>
      </c>
      <c r="C829" t="s">
        <v>722</v>
      </c>
      <c r="D829" s="2">
        <v>19770</v>
      </c>
      <c r="E829" t="str">
        <f t="shared" si="20"/>
        <v>TAK</v>
      </c>
    </row>
    <row r="830" spans="1:5" x14ac:dyDescent="0.25">
      <c r="A830" s="1">
        <v>42026</v>
      </c>
      <c r="B830" t="s">
        <v>723</v>
      </c>
      <c r="C830" t="s">
        <v>724</v>
      </c>
      <c r="D830" s="2">
        <v>5140</v>
      </c>
      <c r="E830" t="str">
        <f t="shared" si="20"/>
        <v>TAK</v>
      </c>
    </row>
    <row r="831" spans="1:5" x14ac:dyDescent="0.25">
      <c r="A831" s="1">
        <v>42026</v>
      </c>
      <c r="B831" t="s">
        <v>725</v>
      </c>
      <c r="C831" t="s">
        <v>726</v>
      </c>
      <c r="D831" s="2">
        <v>52274210</v>
      </c>
      <c r="E831" t="str">
        <f t="shared" si="20"/>
        <v>TAK</v>
      </c>
    </row>
    <row r="832" spans="1:5" x14ac:dyDescent="0.25">
      <c r="A832" s="1">
        <v>42026</v>
      </c>
      <c r="B832" t="s">
        <v>727</v>
      </c>
      <c r="C832" t="s">
        <v>728</v>
      </c>
      <c r="D832" s="2">
        <v>2140</v>
      </c>
      <c r="E832" t="str">
        <f t="shared" si="20"/>
        <v>TAK</v>
      </c>
    </row>
    <row r="833" spans="1:5" x14ac:dyDescent="0.25">
      <c r="A833" s="1">
        <v>42026</v>
      </c>
      <c r="B833" t="s">
        <v>729</v>
      </c>
      <c r="C833" t="s">
        <v>730</v>
      </c>
      <c r="D833" s="2">
        <v>62550</v>
      </c>
      <c r="E833" t="str">
        <f t="shared" si="20"/>
        <v>TAK</v>
      </c>
    </row>
    <row r="834" spans="1:5" x14ac:dyDescent="0.25">
      <c r="A834" s="1">
        <v>42026</v>
      </c>
      <c r="B834" t="s">
        <v>731</v>
      </c>
      <c r="C834" t="s">
        <v>732</v>
      </c>
      <c r="D834" s="2">
        <v>61760</v>
      </c>
      <c r="E834" t="str">
        <f t="shared" si="20"/>
        <v>TAK</v>
      </c>
    </row>
    <row r="835" spans="1:5" x14ac:dyDescent="0.25">
      <c r="A835" s="1">
        <v>42026</v>
      </c>
      <c r="B835" t="s">
        <v>733</v>
      </c>
      <c r="C835" t="s">
        <v>734</v>
      </c>
      <c r="D835" s="2">
        <v>123610</v>
      </c>
      <c r="E835" t="str">
        <f t="shared" ref="E835:E898" si="21">IF(MID(C835,1,2)="PL","TAK","NIE")</f>
        <v>TAK</v>
      </c>
    </row>
    <row r="836" spans="1:5" x14ac:dyDescent="0.25">
      <c r="A836" s="1">
        <v>42026</v>
      </c>
      <c r="B836" t="s">
        <v>735</v>
      </c>
      <c r="C836" t="s">
        <v>736</v>
      </c>
      <c r="D836" s="2">
        <v>89660</v>
      </c>
      <c r="E836" t="str">
        <f t="shared" si="21"/>
        <v>TAK</v>
      </c>
    </row>
    <row r="837" spans="1:5" x14ac:dyDescent="0.25">
      <c r="A837" s="1">
        <v>42026</v>
      </c>
      <c r="B837" t="s">
        <v>737</v>
      </c>
      <c r="C837" t="s">
        <v>738</v>
      </c>
      <c r="D837" s="2">
        <v>200</v>
      </c>
      <c r="E837" t="str">
        <f t="shared" si="21"/>
        <v>TAK</v>
      </c>
    </row>
    <row r="838" spans="1:5" x14ac:dyDescent="0.25">
      <c r="A838" s="1">
        <v>42026</v>
      </c>
      <c r="B838" t="s">
        <v>739</v>
      </c>
      <c r="C838" t="s">
        <v>740</v>
      </c>
      <c r="D838" s="2">
        <v>1291220</v>
      </c>
      <c r="E838" t="str">
        <f t="shared" si="21"/>
        <v>TAK</v>
      </c>
    </row>
    <row r="839" spans="1:5" x14ac:dyDescent="0.25">
      <c r="A839" s="1">
        <v>42026</v>
      </c>
      <c r="B839" t="s">
        <v>741</v>
      </c>
      <c r="C839" t="s">
        <v>742</v>
      </c>
      <c r="D839" s="2">
        <v>14280</v>
      </c>
      <c r="E839" t="str">
        <f t="shared" si="21"/>
        <v>TAK</v>
      </c>
    </row>
    <row r="840" spans="1:5" x14ac:dyDescent="0.25">
      <c r="A840" s="1">
        <v>42026</v>
      </c>
      <c r="B840" t="s">
        <v>743</v>
      </c>
      <c r="C840" t="s">
        <v>744</v>
      </c>
      <c r="D840" s="2">
        <v>7740</v>
      </c>
      <c r="E840" t="str">
        <f t="shared" si="21"/>
        <v>TAK</v>
      </c>
    </row>
    <row r="841" spans="1:5" x14ac:dyDescent="0.25">
      <c r="A841" s="1">
        <v>42026</v>
      </c>
      <c r="B841" t="s">
        <v>745</v>
      </c>
      <c r="C841" t="s">
        <v>746</v>
      </c>
      <c r="D841" s="2">
        <v>47190</v>
      </c>
      <c r="E841" t="str">
        <f t="shared" si="21"/>
        <v>TAK</v>
      </c>
    </row>
    <row r="842" spans="1:5" x14ac:dyDescent="0.25">
      <c r="A842" s="1">
        <v>42026</v>
      </c>
      <c r="B842" t="s">
        <v>747</v>
      </c>
      <c r="C842" t="s">
        <v>748</v>
      </c>
      <c r="D842" s="2">
        <v>130</v>
      </c>
      <c r="E842" t="str">
        <f t="shared" si="21"/>
        <v>TAK</v>
      </c>
    </row>
    <row r="843" spans="1:5" x14ac:dyDescent="0.25">
      <c r="A843" s="1">
        <v>42026</v>
      </c>
      <c r="B843" t="s">
        <v>749</v>
      </c>
      <c r="C843" t="s">
        <v>750</v>
      </c>
      <c r="D843" s="2">
        <v>600</v>
      </c>
      <c r="E843" t="str">
        <f t="shared" si="21"/>
        <v>TAK</v>
      </c>
    </row>
    <row r="844" spans="1:5" x14ac:dyDescent="0.25">
      <c r="A844" s="1">
        <v>42026</v>
      </c>
      <c r="B844" t="s">
        <v>751</v>
      </c>
      <c r="C844" t="s">
        <v>752</v>
      </c>
      <c r="D844" s="2">
        <v>1410</v>
      </c>
      <c r="E844" t="str">
        <f t="shared" si="21"/>
        <v>NIE</v>
      </c>
    </row>
    <row r="845" spans="1:5" x14ac:dyDescent="0.25">
      <c r="A845" s="1">
        <v>42026</v>
      </c>
      <c r="B845" t="s">
        <v>753</v>
      </c>
      <c r="C845" t="s">
        <v>754</v>
      </c>
      <c r="D845" s="2">
        <v>14940</v>
      </c>
      <c r="E845" t="str">
        <f t="shared" si="21"/>
        <v>TAK</v>
      </c>
    </row>
    <row r="846" spans="1:5" x14ac:dyDescent="0.25">
      <c r="A846" s="1">
        <v>42026</v>
      </c>
      <c r="B846" t="s">
        <v>755</v>
      </c>
      <c r="C846" t="s">
        <v>756</v>
      </c>
      <c r="D846" s="2">
        <v>180</v>
      </c>
      <c r="E846" t="str">
        <f t="shared" si="21"/>
        <v>TAK</v>
      </c>
    </row>
    <row r="847" spans="1:5" x14ac:dyDescent="0.25">
      <c r="A847" s="1">
        <v>42026</v>
      </c>
      <c r="B847" t="s">
        <v>757</v>
      </c>
      <c r="C847" t="s">
        <v>758</v>
      </c>
      <c r="D847" s="2">
        <v>66020</v>
      </c>
      <c r="E847" t="str">
        <f t="shared" si="21"/>
        <v>TAK</v>
      </c>
    </row>
    <row r="848" spans="1:5" x14ac:dyDescent="0.25">
      <c r="A848" s="1">
        <v>42026</v>
      </c>
      <c r="B848" t="s">
        <v>759</v>
      </c>
      <c r="C848" t="s">
        <v>760</v>
      </c>
      <c r="D848" s="2">
        <v>59880</v>
      </c>
      <c r="E848" t="str">
        <f t="shared" si="21"/>
        <v>TAK</v>
      </c>
    </row>
    <row r="849" spans="1:5" x14ac:dyDescent="0.25">
      <c r="A849" s="1">
        <v>42026</v>
      </c>
      <c r="B849" t="s">
        <v>761</v>
      </c>
      <c r="C849" t="s">
        <v>762</v>
      </c>
      <c r="D849" s="2">
        <v>20</v>
      </c>
      <c r="E849" t="str">
        <f t="shared" si="21"/>
        <v>NIE</v>
      </c>
    </row>
    <row r="850" spans="1:5" x14ac:dyDescent="0.25">
      <c r="A850" s="1">
        <v>42026</v>
      </c>
      <c r="B850" t="s">
        <v>763</v>
      </c>
      <c r="C850" t="s">
        <v>764</v>
      </c>
      <c r="D850" s="2">
        <v>15080</v>
      </c>
      <c r="E850" t="str">
        <f t="shared" si="21"/>
        <v>TAK</v>
      </c>
    </row>
    <row r="851" spans="1:5" x14ac:dyDescent="0.25">
      <c r="A851" s="1">
        <v>42026</v>
      </c>
      <c r="B851" t="s">
        <v>765</v>
      </c>
      <c r="C851" t="s">
        <v>766</v>
      </c>
      <c r="D851" s="2">
        <v>8060</v>
      </c>
      <c r="E851" t="str">
        <f t="shared" si="21"/>
        <v>TAK</v>
      </c>
    </row>
    <row r="852" spans="1:5" x14ac:dyDescent="0.25">
      <c r="A852" s="1">
        <v>42026</v>
      </c>
      <c r="B852" t="s">
        <v>767</v>
      </c>
      <c r="C852" t="s">
        <v>768</v>
      </c>
      <c r="D852" s="2">
        <v>20</v>
      </c>
      <c r="E852" t="str">
        <f t="shared" si="21"/>
        <v>TAK</v>
      </c>
    </row>
    <row r="853" spans="1:5" x14ac:dyDescent="0.25">
      <c r="A853" s="1">
        <v>42026</v>
      </c>
      <c r="B853" t="s">
        <v>769</v>
      </c>
      <c r="C853" t="s">
        <v>770</v>
      </c>
      <c r="D853" s="2">
        <v>0</v>
      </c>
      <c r="E853" t="str">
        <f t="shared" si="21"/>
        <v>NIE</v>
      </c>
    </row>
    <row r="854" spans="1:5" x14ac:dyDescent="0.25">
      <c r="A854" s="1">
        <v>42026</v>
      </c>
      <c r="B854" t="s">
        <v>771</v>
      </c>
      <c r="C854" t="s">
        <v>772</v>
      </c>
      <c r="D854" s="2">
        <v>317680</v>
      </c>
      <c r="E854" t="str">
        <f t="shared" si="21"/>
        <v>TAK</v>
      </c>
    </row>
    <row r="855" spans="1:5" x14ac:dyDescent="0.25">
      <c r="A855" s="1">
        <v>42026</v>
      </c>
      <c r="B855" t="s">
        <v>773</v>
      </c>
      <c r="C855" t="s">
        <v>774</v>
      </c>
      <c r="D855" s="2">
        <v>2580</v>
      </c>
      <c r="E855" t="str">
        <f t="shared" si="21"/>
        <v>NIE</v>
      </c>
    </row>
    <row r="856" spans="1:5" x14ac:dyDescent="0.25">
      <c r="A856" s="1">
        <v>42026</v>
      </c>
      <c r="B856" t="s">
        <v>775</v>
      </c>
      <c r="C856" t="s">
        <v>776</v>
      </c>
      <c r="D856" s="2">
        <v>6050</v>
      </c>
      <c r="E856" t="str">
        <f t="shared" si="21"/>
        <v>TAK</v>
      </c>
    </row>
    <row r="857" spans="1:5" x14ac:dyDescent="0.25">
      <c r="A857" s="1">
        <v>42026</v>
      </c>
      <c r="B857" t="s">
        <v>777</v>
      </c>
      <c r="C857" t="s">
        <v>778</v>
      </c>
      <c r="D857" s="2">
        <v>2500</v>
      </c>
      <c r="E857" t="str">
        <f t="shared" si="21"/>
        <v>TAK</v>
      </c>
    </row>
    <row r="858" spans="1:5" x14ac:dyDescent="0.25">
      <c r="A858" s="1">
        <v>42026</v>
      </c>
      <c r="B858" t="s">
        <v>779</v>
      </c>
      <c r="C858" t="s">
        <v>780</v>
      </c>
      <c r="D858" s="2">
        <v>53370</v>
      </c>
      <c r="E858" t="str">
        <f t="shared" si="21"/>
        <v>TAK</v>
      </c>
    </row>
    <row r="859" spans="1:5" x14ac:dyDescent="0.25">
      <c r="A859" s="1">
        <v>42026</v>
      </c>
      <c r="B859" t="s">
        <v>781</v>
      </c>
      <c r="C859" t="s">
        <v>782</v>
      </c>
      <c r="D859" s="2">
        <v>4230</v>
      </c>
      <c r="E859" t="str">
        <f t="shared" si="21"/>
        <v>TAK</v>
      </c>
    </row>
    <row r="860" spans="1:5" x14ac:dyDescent="0.25">
      <c r="A860" s="1">
        <v>42026</v>
      </c>
      <c r="B860" t="s">
        <v>783</v>
      </c>
      <c r="C860" t="s">
        <v>784</v>
      </c>
      <c r="D860" s="2">
        <v>52650</v>
      </c>
      <c r="E860" t="str">
        <f t="shared" si="21"/>
        <v>TAK</v>
      </c>
    </row>
    <row r="861" spans="1:5" x14ac:dyDescent="0.25">
      <c r="A861" s="1">
        <v>42026</v>
      </c>
      <c r="B861" t="s">
        <v>785</v>
      </c>
      <c r="C861" t="s">
        <v>786</v>
      </c>
      <c r="D861" s="2">
        <v>20190</v>
      </c>
      <c r="E861" t="str">
        <f t="shared" si="21"/>
        <v>TAK</v>
      </c>
    </row>
    <row r="862" spans="1:5" x14ac:dyDescent="0.25">
      <c r="A862" s="1">
        <v>42026</v>
      </c>
      <c r="B862" t="s">
        <v>787</v>
      </c>
      <c r="C862" t="s">
        <v>788</v>
      </c>
      <c r="D862" s="2">
        <v>250120</v>
      </c>
      <c r="E862" t="str">
        <f t="shared" si="21"/>
        <v>NIE</v>
      </c>
    </row>
    <row r="863" spans="1:5" x14ac:dyDescent="0.25">
      <c r="A863" s="1">
        <v>42026</v>
      </c>
      <c r="B863" t="s">
        <v>789</v>
      </c>
      <c r="C863" t="s">
        <v>790</v>
      </c>
      <c r="D863" s="2">
        <v>92210</v>
      </c>
      <c r="E863" t="str">
        <f t="shared" si="21"/>
        <v>TAK</v>
      </c>
    </row>
    <row r="864" spans="1:5" x14ac:dyDescent="0.25">
      <c r="A864" s="1">
        <v>42026</v>
      </c>
      <c r="B864" t="s">
        <v>791</v>
      </c>
      <c r="C864" t="s">
        <v>792</v>
      </c>
      <c r="D864" s="2">
        <v>0</v>
      </c>
      <c r="E864" t="str">
        <f t="shared" si="21"/>
        <v>NIE</v>
      </c>
    </row>
    <row r="865" spans="1:5" x14ac:dyDescent="0.25">
      <c r="A865" s="1">
        <v>42026</v>
      </c>
      <c r="B865" t="s">
        <v>793</v>
      </c>
      <c r="C865" t="s">
        <v>794</v>
      </c>
      <c r="D865" s="2">
        <v>0</v>
      </c>
      <c r="E865" t="str">
        <f t="shared" si="21"/>
        <v>TAK</v>
      </c>
    </row>
    <row r="866" spans="1:5" x14ac:dyDescent="0.25">
      <c r="A866" s="1">
        <v>42026</v>
      </c>
      <c r="B866" t="s">
        <v>795</v>
      </c>
      <c r="C866" t="s">
        <v>796</v>
      </c>
      <c r="D866" s="2">
        <v>53780</v>
      </c>
      <c r="E866" t="str">
        <f t="shared" si="21"/>
        <v>TAK</v>
      </c>
    </row>
    <row r="867" spans="1:5" x14ac:dyDescent="0.25">
      <c r="A867" s="1">
        <v>42026</v>
      </c>
      <c r="B867" t="s">
        <v>797</v>
      </c>
      <c r="C867" t="s">
        <v>798</v>
      </c>
      <c r="D867" s="2">
        <v>190</v>
      </c>
      <c r="E867" t="str">
        <f t="shared" si="21"/>
        <v>TAK</v>
      </c>
    </row>
    <row r="868" spans="1:5" x14ac:dyDescent="0.25">
      <c r="A868" s="1">
        <v>42026</v>
      </c>
      <c r="B868" t="s">
        <v>799</v>
      </c>
      <c r="C868" t="s">
        <v>800</v>
      </c>
      <c r="D868" s="2">
        <v>102480</v>
      </c>
      <c r="E868" t="str">
        <f t="shared" si="21"/>
        <v>TAK</v>
      </c>
    </row>
    <row r="869" spans="1:5" x14ac:dyDescent="0.25">
      <c r="A869" s="1">
        <v>42026</v>
      </c>
      <c r="B869" t="s">
        <v>801</v>
      </c>
      <c r="C869" t="s">
        <v>802</v>
      </c>
      <c r="D869" s="2">
        <v>9320</v>
      </c>
      <c r="E869" t="str">
        <f t="shared" si="21"/>
        <v>TAK</v>
      </c>
    </row>
    <row r="870" spans="1:5" x14ac:dyDescent="0.25">
      <c r="A870" s="1">
        <v>42026</v>
      </c>
      <c r="B870" t="s">
        <v>803</v>
      </c>
      <c r="C870" t="s">
        <v>804</v>
      </c>
      <c r="D870" s="2">
        <v>163450</v>
      </c>
      <c r="E870" t="str">
        <f t="shared" si="21"/>
        <v>TAK</v>
      </c>
    </row>
    <row r="871" spans="1:5" x14ac:dyDescent="0.25">
      <c r="A871" s="1">
        <v>42026</v>
      </c>
      <c r="B871" t="s">
        <v>805</v>
      </c>
      <c r="C871" t="s">
        <v>806</v>
      </c>
      <c r="D871" s="2">
        <v>32730</v>
      </c>
      <c r="E871" t="str">
        <f t="shared" si="21"/>
        <v>TAK</v>
      </c>
    </row>
    <row r="872" spans="1:5" x14ac:dyDescent="0.25">
      <c r="A872" s="1">
        <v>42026</v>
      </c>
      <c r="B872" t="s">
        <v>807</v>
      </c>
      <c r="C872" t="s">
        <v>808</v>
      </c>
      <c r="D872" s="2">
        <v>8650</v>
      </c>
      <c r="E872" t="str">
        <f t="shared" si="21"/>
        <v>TAK</v>
      </c>
    </row>
    <row r="873" spans="1:5" x14ac:dyDescent="0.25">
      <c r="A873" s="1">
        <v>42026</v>
      </c>
      <c r="B873" t="s">
        <v>809</v>
      </c>
      <c r="C873" t="s">
        <v>810</v>
      </c>
      <c r="D873" s="2">
        <v>42770</v>
      </c>
      <c r="E873" t="str">
        <f t="shared" si="21"/>
        <v>NIE</v>
      </c>
    </row>
    <row r="874" spans="1:5" x14ac:dyDescent="0.25">
      <c r="A874" s="1">
        <v>42026</v>
      </c>
      <c r="B874" t="s">
        <v>811</v>
      </c>
      <c r="C874" t="s">
        <v>812</v>
      </c>
      <c r="D874" s="2">
        <v>188940</v>
      </c>
      <c r="E874" t="str">
        <f t="shared" si="21"/>
        <v>TAK</v>
      </c>
    </row>
    <row r="875" spans="1:5" x14ac:dyDescent="0.25">
      <c r="A875" s="1">
        <v>42026</v>
      </c>
      <c r="B875" t="s">
        <v>813</v>
      </c>
      <c r="C875" t="s">
        <v>814</v>
      </c>
      <c r="D875" s="2">
        <v>1070</v>
      </c>
      <c r="E875" t="str">
        <f t="shared" si="21"/>
        <v>TAK</v>
      </c>
    </row>
    <row r="876" spans="1:5" x14ac:dyDescent="0.25">
      <c r="A876" s="1">
        <v>42026</v>
      </c>
      <c r="B876" t="s">
        <v>815</v>
      </c>
      <c r="C876" t="s">
        <v>816</v>
      </c>
      <c r="D876" s="2">
        <v>0</v>
      </c>
      <c r="E876" t="str">
        <f t="shared" si="21"/>
        <v>NIE</v>
      </c>
    </row>
    <row r="877" spans="1:5" x14ac:dyDescent="0.25">
      <c r="A877" s="1">
        <v>42026</v>
      </c>
      <c r="B877" t="s">
        <v>817</v>
      </c>
      <c r="C877" t="s">
        <v>818</v>
      </c>
      <c r="D877" s="2">
        <v>83440</v>
      </c>
      <c r="E877" t="str">
        <f t="shared" si="21"/>
        <v>TAK</v>
      </c>
    </row>
    <row r="878" spans="1:5" x14ac:dyDescent="0.25">
      <c r="A878" s="1">
        <v>42026</v>
      </c>
      <c r="B878" t="s">
        <v>819</v>
      </c>
      <c r="C878" t="s">
        <v>820</v>
      </c>
      <c r="D878" s="2">
        <v>449300</v>
      </c>
      <c r="E878" t="str">
        <f t="shared" si="21"/>
        <v>TAK</v>
      </c>
    </row>
    <row r="879" spans="1:5" x14ac:dyDescent="0.25">
      <c r="A879" s="1">
        <v>42026</v>
      </c>
      <c r="B879" t="s">
        <v>821</v>
      </c>
      <c r="C879" t="s">
        <v>822</v>
      </c>
      <c r="D879" s="2">
        <v>43300</v>
      </c>
      <c r="E879" t="str">
        <f t="shared" si="21"/>
        <v>TAK</v>
      </c>
    </row>
    <row r="880" spans="1:5" x14ac:dyDescent="0.25">
      <c r="A880" s="1">
        <v>42026</v>
      </c>
      <c r="B880" t="s">
        <v>823</v>
      </c>
      <c r="C880" t="s">
        <v>824</v>
      </c>
      <c r="D880" s="2">
        <v>14500</v>
      </c>
      <c r="E880" t="str">
        <f t="shared" si="21"/>
        <v>TAK</v>
      </c>
    </row>
    <row r="881" spans="1:5" x14ac:dyDescent="0.25">
      <c r="A881" s="1">
        <v>42026</v>
      </c>
      <c r="B881" t="s">
        <v>825</v>
      </c>
      <c r="C881" t="s">
        <v>826</v>
      </c>
      <c r="D881" s="2">
        <v>147730</v>
      </c>
      <c r="E881" t="str">
        <f t="shared" si="21"/>
        <v>TAK</v>
      </c>
    </row>
    <row r="882" spans="1:5" x14ac:dyDescent="0.25">
      <c r="A882" s="1">
        <v>42026</v>
      </c>
      <c r="B882" t="s">
        <v>827</v>
      </c>
      <c r="C882" t="s">
        <v>828</v>
      </c>
      <c r="D882" s="2">
        <v>1530</v>
      </c>
      <c r="E882" t="str">
        <f t="shared" si="21"/>
        <v>TAK</v>
      </c>
    </row>
    <row r="883" spans="1:5" x14ac:dyDescent="0.25">
      <c r="A883" s="1">
        <v>42026</v>
      </c>
      <c r="B883" t="s">
        <v>829</v>
      </c>
      <c r="C883" t="s">
        <v>830</v>
      </c>
      <c r="D883" s="2">
        <v>6000</v>
      </c>
      <c r="E883" t="str">
        <f t="shared" si="21"/>
        <v>TAK</v>
      </c>
    </row>
    <row r="884" spans="1:5" x14ac:dyDescent="0.25">
      <c r="A884" s="1">
        <v>42026</v>
      </c>
      <c r="B884" t="s">
        <v>831</v>
      </c>
      <c r="C884" t="s">
        <v>832</v>
      </c>
      <c r="D884" s="2">
        <v>31530</v>
      </c>
      <c r="E884" t="str">
        <f t="shared" si="21"/>
        <v>TAK</v>
      </c>
    </row>
    <row r="885" spans="1:5" x14ac:dyDescent="0.25">
      <c r="A885" s="1">
        <v>42026</v>
      </c>
      <c r="B885" t="s">
        <v>833</v>
      </c>
      <c r="C885" t="s">
        <v>834</v>
      </c>
      <c r="D885" s="2">
        <v>107820</v>
      </c>
      <c r="E885" t="str">
        <f t="shared" si="21"/>
        <v>TAK</v>
      </c>
    </row>
    <row r="886" spans="1:5" x14ac:dyDescent="0.25">
      <c r="A886" s="1">
        <v>42026</v>
      </c>
      <c r="B886" t="s">
        <v>835</v>
      </c>
      <c r="C886" t="s">
        <v>836</v>
      </c>
      <c r="D886" s="2">
        <v>9970640</v>
      </c>
      <c r="E886" t="str">
        <f t="shared" si="21"/>
        <v>TAK</v>
      </c>
    </row>
    <row r="887" spans="1:5" x14ac:dyDescent="0.25">
      <c r="A887" s="1">
        <v>42026</v>
      </c>
      <c r="B887" t="s">
        <v>837</v>
      </c>
      <c r="C887" t="s">
        <v>838</v>
      </c>
      <c r="D887" s="2">
        <v>0</v>
      </c>
      <c r="E887" t="str">
        <f t="shared" si="21"/>
        <v>NIE</v>
      </c>
    </row>
    <row r="888" spans="1:5" x14ac:dyDescent="0.25">
      <c r="A888" s="1">
        <v>42026</v>
      </c>
      <c r="B888" t="s">
        <v>839</v>
      </c>
      <c r="C888" t="s">
        <v>840</v>
      </c>
      <c r="D888" s="2">
        <v>78590</v>
      </c>
      <c r="E888" t="str">
        <f t="shared" si="21"/>
        <v>TAK</v>
      </c>
    </row>
    <row r="889" spans="1:5" x14ac:dyDescent="0.25">
      <c r="A889" s="1">
        <v>42026</v>
      </c>
      <c r="B889" t="s">
        <v>841</v>
      </c>
      <c r="C889" t="s">
        <v>842</v>
      </c>
      <c r="D889" s="2">
        <v>7140</v>
      </c>
      <c r="E889" t="str">
        <f t="shared" si="21"/>
        <v>TAK</v>
      </c>
    </row>
    <row r="890" spans="1:5" x14ac:dyDescent="0.25">
      <c r="A890" s="1">
        <v>42026</v>
      </c>
      <c r="B890" t="s">
        <v>843</v>
      </c>
      <c r="C890" t="s">
        <v>844</v>
      </c>
      <c r="D890" s="2">
        <v>0</v>
      </c>
      <c r="E890" t="str">
        <f t="shared" si="21"/>
        <v>NIE</v>
      </c>
    </row>
    <row r="891" spans="1:5" x14ac:dyDescent="0.25">
      <c r="A891" s="1">
        <v>42026</v>
      </c>
      <c r="B891" t="s">
        <v>845</v>
      </c>
      <c r="C891" t="s">
        <v>846</v>
      </c>
      <c r="D891" s="2">
        <v>12404440</v>
      </c>
      <c r="E891" t="str">
        <f t="shared" si="21"/>
        <v>TAK</v>
      </c>
    </row>
    <row r="892" spans="1:5" x14ac:dyDescent="0.25">
      <c r="A892" s="1">
        <v>42026</v>
      </c>
      <c r="B892" t="s">
        <v>847</v>
      </c>
      <c r="C892" t="s">
        <v>848</v>
      </c>
      <c r="D892" s="2">
        <v>6420</v>
      </c>
      <c r="E892" t="str">
        <f t="shared" si="21"/>
        <v>TAK</v>
      </c>
    </row>
    <row r="893" spans="1:5" x14ac:dyDescent="0.25">
      <c r="A893" s="1">
        <v>42026</v>
      </c>
      <c r="B893" t="s">
        <v>849</v>
      </c>
      <c r="C893" t="s">
        <v>850</v>
      </c>
      <c r="D893" s="2">
        <v>13260</v>
      </c>
      <c r="E893" t="str">
        <f t="shared" si="21"/>
        <v>TAK</v>
      </c>
    </row>
    <row r="894" spans="1:5" x14ac:dyDescent="0.25">
      <c r="A894" s="1">
        <v>42026</v>
      </c>
      <c r="B894" t="s">
        <v>851</v>
      </c>
      <c r="C894" t="s">
        <v>852</v>
      </c>
      <c r="D894" s="2">
        <v>11510</v>
      </c>
      <c r="E894" t="str">
        <f t="shared" si="21"/>
        <v>TAK</v>
      </c>
    </row>
    <row r="895" spans="1:5" x14ac:dyDescent="0.25">
      <c r="A895" s="1">
        <v>42026</v>
      </c>
      <c r="B895" t="s">
        <v>853</v>
      </c>
      <c r="C895" t="s">
        <v>854</v>
      </c>
      <c r="D895" s="2">
        <v>58210</v>
      </c>
      <c r="E895" t="str">
        <f t="shared" si="21"/>
        <v>TAK</v>
      </c>
    </row>
    <row r="896" spans="1:5" x14ac:dyDescent="0.25">
      <c r="A896" s="1">
        <v>42026</v>
      </c>
      <c r="B896" t="s">
        <v>855</v>
      </c>
      <c r="C896" t="s">
        <v>856</v>
      </c>
      <c r="D896" s="2">
        <v>5510</v>
      </c>
      <c r="E896" t="str">
        <f t="shared" si="21"/>
        <v>TAK</v>
      </c>
    </row>
    <row r="897" spans="1:5" x14ac:dyDescent="0.25">
      <c r="A897" s="1">
        <v>42026</v>
      </c>
      <c r="B897" t="s">
        <v>857</v>
      </c>
      <c r="C897" t="s">
        <v>858</v>
      </c>
      <c r="D897" s="2">
        <v>48870</v>
      </c>
      <c r="E897" t="str">
        <f t="shared" si="21"/>
        <v>TAK</v>
      </c>
    </row>
    <row r="898" spans="1:5" x14ac:dyDescent="0.25">
      <c r="A898" s="1">
        <v>42026</v>
      </c>
      <c r="B898" t="s">
        <v>859</v>
      </c>
      <c r="C898" t="s">
        <v>860</v>
      </c>
      <c r="D898" s="2">
        <v>168070</v>
      </c>
      <c r="E898" t="str">
        <f t="shared" si="21"/>
        <v>TAK</v>
      </c>
    </row>
    <row r="899" spans="1:5" x14ac:dyDescent="0.25">
      <c r="A899" s="1">
        <v>42026</v>
      </c>
      <c r="B899" t="s">
        <v>861</v>
      </c>
      <c r="C899" t="s">
        <v>862</v>
      </c>
      <c r="D899" s="2">
        <v>75730</v>
      </c>
      <c r="E899" t="str">
        <f t="shared" ref="E899:E962" si="22">IF(MID(C899,1,2)="PL","TAK","NIE")</f>
        <v>TAK</v>
      </c>
    </row>
    <row r="900" spans="1:5" x14ac:dyDescent="0.25">
      <c r="A900" s="1">
        <v>42026</v>
      </c>
      <c r="B900" t="s">
        <v>863</v>
      </c>
      <c r="C900" t="s">
        <v>864</v>
      </c>
      <c r="D900" s="2">
        <v>17000</v>
      </c>
      <c r="E900" t="str">
        <f t="shared" si="22"/>
        <v>TAK</v>
      </c>
    </row>
    <row r="901" spans="1:5" x14ac:dyDescent="0.25">
      <c r="A901" s="1">
        <v>42026</v>
      </c>
      <c r="B901" t="s">
        <v>865</v>
      </c>
      <c r="C901" t="s">
        <v>866</v>
      </c>
      <c r="D901" s="2">
        <v>584250</v>
      </c>
      <c r="E901" t="str">
        <f t="shared" si="22"/>
        <v>TAK</v>
      </c>
    </row>
    <row r="902" spans="1:5" x14ac:dyDescent="0.25">
      <c r="A902" s="1">
        <v>42026</v>
      </c>
      <c r="B902" t="s">
        <v>867</v>
      </c>
      <c r="C902" t="s">
        <v>868</v>
      </c>
      <c r="D902" s="2">
        <v>1760</v>
      </c>
      <c r="E902" t="str">
        <f t="shared" si="22"/>
        <v>TAK</v>
      </c>
    </row>
    <row r="903" spans="1:5" x14ac:dyDescent="0.25">
      <c r="A903" s="1">
        <v>42026</v>
      </c>
      <c r="B903" t="s">
        <v>869</v>
      </c>
      <c r="C903" t="s">
        <v>870</v>
      </c>
      <c r="D903" s="2">
        <v>200</v>
      </c>
      <c r="E903" t="str">
        <f t="shared" si="22"/>
        <v>TAK</v>
      </c>
    </row>
    <row r="904" spans="1:5" x14ac:dyDescent="0.25">
      <c r="A904" s="1">
        <v>42026</v>
      </c>
      <c r="B904" t="s">
        <v>871</v>
      </c>
      <c r="C904" t="s">
        <v>872</v>
      </c>
      <c r="D904" s="2">
        <v>0</v>
      </c>
      <c r="E904" t="str">
        <f t="shared" si="22"/>
        <v>TAK</v>
      </c>
    </row>
    <row r="905" spans="1:5" x14ac:dyDescent="0.25">
      <c r="A905" s="1">
        <v>42026</v>
      </c>
      <c r="B905" t="s">
        <v>873</v>
      </c>
      <c r="C905" t="s">
        <v>874</v>
      </c>
      <c r="D905" s="2">
        <v>4038300</v>
      </c>
      <c r="E905" t="str">
        <f t="shared" si="22"/>
        <v>TAK</v>
      </c>
    </row>
    <row r="906" spans="1:5" x14ac:dyDescent="0.25">
      <c r="A906" s="1">
        <v>42026</v>
      </c>
      <c r="B906" t="s">
        <v>875</v>
      </c>
      <c r="C906" t="s">
        <v>876</v>
      </c>
      <c r="D906" s="2">
        <v>60</v>
      </c>
      <c r="E906" t="str">
        <f t="shared" si="22"/>
        <v>TAK</v>
      </c>
    </row>
    <row r="907" spans="1:5" x14ac:dyDescent="0.25">
      <c r="A907" s="1">
        <v>42026</v>
      </c>
      <c r="B907" t="s">
        <v>877</v>
      </c>
      <c r="C907" t="s">
        <v>878</v>
      </c>
      <c r="D907" s="2">
        <v>8310</v>
      </c>
      <c r="E907" t="str">
        <f t="shared" si="22"/>
        <v>TAK</v>
      </c>
    </row>
    <row r="908" spans="1:5" x14ac:dyDescent="0.25">
      <c r="A908" s="1">
        <v>42026</v>
      </c>
      <c r="B908" t="s">
        <v>879</v>
      </c>
      <c r="C908" t="s">
        <v>880</v>
      </c>
      <c r="D908" s="2">
        <v>66170</v>
      </c>
      <c r="E908" t="str">
        <f t="shared" si="22"/>
        <v>NIE</v>
      </c>
    </row>
    <row r="909" spans="1:5" x14ac:dyDescent="0.25">
      <c r="A909" s="1">
        <v>42026</v>
      </c>
      <c r="B909" t="s">
        <v>881</v>
      </c>
      <c r="C909" t="s">
        <v>882</v>
      </c>
      <c r="D909" s="2">
        <v>3010</v>
      </c>
      <c r="E909" t="str">
        <f t="shared" si="22"/>
        <v>TAK</v>
      </c>
    </row>
    <row r="910" spans="1:5" x14ac:dyDescent="0.25">
      <c r="A910" s="1">
        <v>42026</v>
      </c>
      <c r="B910" t="s">
        <v>883</v>
      </c>
      <c r="C910" t="s">
        <v>884</v>
      </c>
      <c r="D910" s="2">
        <v>73290</v>
      </c>
      <c r="E910" t="str">
        <f t="shared" si="22"/>
        <v>TAK</v>
      </c>
    </row>
    <row r="911" spans="1:5" x14ac:dyDescent="0.25">
      <c r="A911" s="1">
        <v>42026</v>
      </c>
      <c r="B911" t="s">
        <v>885</v>
      </c>
      <c r="C911" t="s">
        <v>886</v>
      </c>
      <c r="D911" s="2">
        <v>60</v>
      </c>
      <c r="E911" t="str">
        <f t="shared" si="22"/>
        <v>TAK</v>
      </c>
    </row>
    <row r="912" spans="1:5" x14ac:dyDescent="0.25">
      <c r="A912" s="1">
        <v>42026</v>
      </c>
      <c r="B912" t="s">
        <v>887</v>
      </c>
      <c r="C912" t="s">
        <v>888</v>
      </c>
      <c r="D912" s="2">
        <v>0</v>
      </c>
      <c r="E912" t="str">
        <f t="shared" si="22"/>
        <v>TAK</v>
      </c>
    </row>
    <row r="913" spans="1:5" x14ac:dyDescent="0.25">
      <c r="A913" s="1">
        <v>42026</v>
      </c>
      <c r="B913" t="s">
        <v>889</v>
      </c>
      <c r="C913" t="s">
        <v>890</v>
      </c>
      <c r="D913" s="2">
        <v>53670</v>
      </c>
      <c r="E913" t="str">
        <f t="shared" si="22"/>
        <v>TAK</v>
      </c>
    </row>
    <row r="914" spans="1:5" x14ac:dyDescent="0.25">
      <c r="A914" s="1">
        <v>42026</v>
      </c>
      <c r="B914" t="s">
        <v>891</v>
      </c>
      <c r="C914" t="s">
        <v>892</v>
      </c>
      <c r="D914" s="2">
        <v>28990</v>
      </c>
      <c r="E914" t="str">
        <f t="shared" si="22"/>
        <v>TAK</v>
      </c>
    </row>
    <row r="915" spans="1:5" x14ac:dyDescent="0.25">
      <c r="A915" s="1">
        <v>42026</v>
      </c>
      <c r="B915" t="s">
        <v>893</v>
      </c>
      <c r="C915" t="s">
        <v>894</v>
      </c>
      <c r="D915" s="2">
        <v>46510</v>
      </c>
      <c r="E915" t="str">
        <f t="shared" si="22"/>
        <v>TAK</v>
      </c>
    </row>
    <row r="916" spans="1:5" x14ac:dyDescent="0.25">
      <c r="A916" s="1">
        <v>42026</v>
      </c>
      <c r="B916" t="s">
        <v>895</v>
      </c>
      <c r="C916" t="s">
        <v>896</v>
      </c>
      <c r="D916" s="2">
        <v>576620</v>
      </c>
      <c r="E916" t="str">
        <f t="shared" si="22"/>
        <v>TAK</v>
      </c>
    </row>
    <row r="917" spans="1:5" x14ac:dyDescent="0.25">
      <c r="A917" s="1">
        <v>42026</v>
      </c>
      <c r="B917" t="s">
        <v>897</v>
      </c>
      <c r="C917" t="s">
        <v>898</v>
      </c>
      <c r="D917" s="2">
        <v>11230</v>
      </c>
      <c r="E917" t="str">
        <f t="shared" si="22"/>
        <v>TAK</v>
      </c>
    </row>
    <row r="918" spans="1:5" x14ac:dyDescent="0.25">
      <c r="A918" s="1">
        <v>42026</v>
      </c>
      <c r="B918" t="s">
        <v>899</v>
      </c>
      <c r="C918" t="s">
        <v>900</v>
      </c>
      <c r="D918" s="2">
        <v>1610</v>
      </c>
      <c r="E918" t="str">
        <f t="shared" si="22"/>
        <v>TAK</v>
      </c>
    </row>
    <row r="919" spans="1:5" x14ac:dyDescent="0.25">
      <c r="A919" s="1">
        <v>42026</v>
      </c>
      <c r="B919" t="s">
        <v>901</v>
      </c>
      <c r="C919" t="s">
        <v>902</v>
      </c>
      <c r="D919" s="2">
        <v>4170</v>
      </c>
      <c r="E919" t="str">
        <f t="shared" si="22"/>
        <v>TAK</v>
      </c>
    </row>
    <row r="920" spans="1:5" x14ac:dyDescent="0.25">
      <c r="A920" s="1">
        <v>42026</v>
      </c>
      <c r="B920" t="s">
        <v>903</v>
      </c>
      <c r="C920" t="s">
        <v>904</v>
      </c>
      <c r="D920" s="2">
        <v>13740</v>
      </c>
      <c r="E920" t="str">
        <f t="shared" si="22"/>
        <v>TAK</v>
      </c>
    </row>
    <row r="921" spans="1:5" x14ac:dyDescent="0.25">
      <c r="A921" s="1">
        <v>42026</v>
      </c>
      <c r="B921" t="s">
        <v>905</v>
      </c>
      <c r="C921" t="s">
        <v>906</v>
      </c>
      <c r="D921" s="2">
        <v>20</v>
      </c>
      <c r="E921" t="str">
        <f t="shared" si="22"/>
        <v>NIE</v>
      </c>
    </row>
    <row r="922" spans="1:5" x14ac:dyDescent="0.25">
      <c r="A922" s="1">
        <v>42026</v>
      </c>
      <c r="B922" t="s">
        <v>907</v>
      </c>
      <c r="C922" t="s">
        <v>908</v>
      </c>
      <c r="D922" s="2">
        <v>130990</v>
      </c>
      <c r="E922" t="str">
        <f t="shared" si="22"/>
        <v>TAK</v>
      </c>
    </row>
    <row r="923" spans="1:5" x14ac:dyDescent="0.25">
      <c r="A923" s="1">
        <v>42026</v>
      </c>
      <c r="B923" t="s">
        <v>909</v>
      </c>
      <c r="C923" t="s">
        <v>910</v>
      </c>
      <c r="D923" s="2">
        <v>39540</v>
      </c>
      <c r="E923" t="str">
        <f t="shared" si="22"/>
        <v>TAK</v>
      </c>
    </row>
    <row r="924" spans="1:5" x14ac:dyDescent="0.25">
      <c r="A924" s="1">
        <v>42026</v>
      </c>
      <c r="B924" t="s">
        <v>911</v>
      </c>
      <c r="C924" t="s">
        <v>912</v>
      </c>
      <c r="D924" s="2">
        <v>16070</v>
      </c>
      <c r="E924" t="str">
        <f t="shared" si="22"/>
        <v>TAK</v>
      </c>
    </row>
    <row r="925" spans="1:5" x14ac:dyDescent="0.25">
      <c r="A925" s="1">
        <v>42026</v>
      </c>
      <c r="B925" t="s">
        <v>913</v>
      </c>
      <c r="C925" t="s">
        <v>914</v>
      </c>
      <c r="D925" s="2">
        <v>160</v>
      </c>
      <c r="E925" t="str">
        <f t="shared" si="22"/>
        <v>NIE</v>
      </c>
    </row>
    <row r="926" spans="1:5" x14ac:dyDescent="0.25">
      <c r="A926" s="1">
        <v>42026</v>
      </c>
      <c r="B926" t="s">
        <v>915</v>
      </c>
      <c r="C926" t="s">
        <v>916</v>
      </c>
      <c r="D926" s="2">
        <v>517810</v>
      </c>
      <c r="E926" t="str">
        <f t="shared" si="22"/>
        <v>TAK</v>
      </c>
    </row>
    <row r="927" spans="1:5" x14ac:dyDescent="0.25">
      <c r="A927" s="1">
        <v>42026</v>
      </c>
      <c r="B927" t="s">
        <v>917</v>
      </c>
      <c r="C927" t="s">
        <v>918</v>
      </c>
      <c r="D927" s="2">
        <v>210</v>
      </c>
      <c r="E927" t="str">
        <f t="shared" si="22"/>
        <v>TAK</v>
      </c>
    </row>
    <row r="928" spans="1:5" x14ac:dyDescent="0.25">
      <c r="A928" s="1">
        <v>42026</v>
      </c>
      <c r="B928" t="s">
        <v>919</v>
      </c>
      <c r="C928" t="s">
        <v>920</v>
      </c>
      <c r="D928" s="2">
        <v>1890</v>
      </c>
      <c r="E928" t="str">
        <f t="shared" si="22"/>
        <v>TAK</v>
      </c>
    </row>
    <row r="929" spans="1:5" x14ac:dyDescent="0.25">
      <c r="A929" s="1">
        <v>42026</v>
      </c>
      <c r="B929" t="s">
        <v>921</v>
      </c>
      <c r="C929" t="s">
        <v>922</v>
      </c>
      <c r="D929" s="2">
        <v>90</v>
      </c>
      <c r="E929" t="str">
        <f t="shared" si="22"/>
        <v>TAK</v>
      </c>
    </row>
    <row r="930" spans="1:5" x14ac:dyDescent="0.25">
      <c r="A930" s="1">
        <v>42026</v>
      </c>
      <c r="B930" t="s">
        <v>923</v>
      </c>
      <c r="C930" t="s">
        <v>924</v>
      </c>
      <c r="D930" s="2">
        <v>0</v>
      </c>
      <c r="E930" t="str">
        <f t="shared" si="22"/>
        <v>TAK</v>
      </c>
    </row>
    <row r="931" spans="1:5" x14ac:dyDescent="0.25">
      <c r="A931" s="1">
        <v>42026</v>
      </c>
      <c r="B931" t="s">
        <v>925</v>
      </c>
      <c r="C931" t="s">
        <v>926</v>
      </c>
      <c r="D931" s="2">
        <v>190230</v>
      </c>
      <c r="E931" t="str">
        <f t="shared" si="22"/>
        <v>TAK</v>
      </c>
    </row>
    <row r="932" spans="1:5" x14ac:dyDescent="0.25">
      <c r="A932" s="1">
        <v>42026</v>
      </c>
      <c r="B932" t="s">
        <v>927</v>
      </c>
      <c r="C932" t="s">
        <v>928</v>
      </c>
      <c r="D932" s="2">
        <v>54610</v>
      </c>
      <c r="E932" t="str">
        <f t="shared" si="22"/>
        <v>TAK</v>
      </c>
    </row>
    <row r="933" spans="1:5" x14ac:dyDescent="0.25">
      <c r="A933" s="1">
        <v>42026</v>
      </c>
      <c r="B933" t="s">
        <v>929</v>
      </c>
      <c r="C933" t="s">
        <v>930</v>
      </c>
      <c r="D933" s="2">
        <v>0</v>
      </c>
      <c r="E933" t="str">
        <f t="shared" si="22"/>
        <v>TAK</v>
      </c>
    </row>
    <row r="934" spans="1:5" x14ac:dyDescent="0.25">
      <c r="A934" s="1">
        <v>42026</v>
      </c>
      <c r="B934" t="s">
        <v>931</v>
      </c>
      <c r="C934" t="s">
        <v>932</v>
      </c>
      <c r="D934" s="2">
        <v>23900</v>
      </c>
      <c r="E934" t="str">
        <f t="shared" si="22"/>
        <v>TAK</v>
      </c>
    </row>
    <row r="935" spans="1:5" x14ac:dyDescent="0.25">
      <c r="A935" s="1">
        <v>42026</v>
      </c>
      <c r="B935" t="s">
        <v>933</v>
      </c>
      <c r="C935" t="s">
        <v>934</v>
      </c>
      <c r="D935" s="2">
        <v>165710</v>
      </c>
      <c r="E935" t="str">
        <f t="shared" si="22"/>
        <v>TAK</v>
      </c>
    </row>
    <row r="936" spans="1:5" x14ac:dyDescent="0.25">
      <c r="A936" s="1">
        <v>42026</v>
      </c>
      <c r="B936" t="s">
        <v>935</v>
      </c>
      <c r="C936" t="s">
        <v>936</v>
      </c>
      <c r="D936" s="2">
        <v>465220</v>
      </c>
      <c r="E936" t="str">
        <f t="shared" si="22"/>
        <v>TAK</v>
      </c>
    </row>
    <row r="937" spans="1:5" x14ac:dyDescent="0.25">
      <c r="A937" s="1">
        <v>42026</v>
      </c>
      <c r="B937" t="s">
        <v>937</v>
      </c>
      <c r="C937" t="s">
        <v>938</v>
      </c>
      <c r="D937" s="2">
        <v>10630</v>
      </c>
      <c r="E937" t="str">
        <f t="shared" si="22"/>
        <v>TAK</v>
      </c>
    </row>
    <row r="938" spans="1:5" x14ac:dyDescent="0.25">
      <c r="A938" s="1">
        <v>42026</v>
      </c>
      <c r="B938" t="s">
        <v>939</v>
      </c>
      <c r="C938" t="s">
        <v>940</v>
      </c>
      <c r="D938" s="2">
        <v>24500</v>
      </c>
      <c r="E938" t="str">
        <f t="shared" si="22"/>
        <v>TAK</v>
      </c>
    </row>
    <row r="939" spans="1:5" x14ac:dyDescent="0.25">
      <c r="A939" s="1">
        <v>42026</v>
      </c>
      <c r="B939" t="s">
        <v>941</v>
      </c>
      <c r="C939" t="s">
        <v>942</v>
      </c>
      <c r="D939" s="2">
        <v>12780</v>
      </c>
      <c r="E939" t="str">
        <f t="shared" si="22"/>
        <v>TAK</v>
      </c>
    </row>
    <row r="940" spans="1:5" x14ac:dyDescent="0.25">
      <c r="A940" s="1">
        <v>42026</v>
      </c>
      <c r="B940" t="s">
        <v>943</v>
      </c>
      <c r="C940" t="s">
        <v>944</v>
      </c>
      <c r="D940" s="2">
        <v>3680</v>
      </c>
      <c r="E940" t="str">
        <f t="shared" si="22"/>
        <v>TAK</v>
      </c>
    </row>
    <row r="941" spans="1:5" x14ac:dyDescent="0.25">
      <c r="A941" s="1">
        <v>42026</v>
      </c>
      <c r="B941" t="s">
        <v>945</v>
      </c>
      <c r="C941" t="s">
        <v>946</v>
      </c>
      <c r="D941" s="2">
        <v>2340</v>
      </c>
      <c r="E941" t="str">
        <f t="shared" si="22"/>
        <v>TAK</v>
      </c>
    </row>
    <row r="942" spans="1:5" x14ac:dyDescent="0.25">
      <c r="A942" s="1">
        <v>42027</v>
      </c>
      <c r="B942" t="s">
        <v>411</v>
      </c>
      <c r="C942" t="s">
        <v>412</v>
      </c>
      <c r="D942" s="2">
        <v>2800</v>
      </c>
      <c r="E942" t="str">
        <f t="shared" si="22"/>
        <v>TAK</v>
      </c>
    </row>
    <row r="943" spans="1:5" x14ac:dyDescent="0.25">
      <c r="A943" s="1">
        <v>42027</v>
      </c>
      <c r="B943" t="s">
        <v>537</v>
      </c>
      <c r="C943" t="s">
        <v>538</v>
      </c>
      <c r="D943" s="2">
        <v>314970</v>
      </c>
      <c r="E943" t="str">
        <f t="shared" si="22"/>
        <v>NIE</v>
      </c>
    </row>
    <row r="944" spans="1:5" x14ac:dyDescent="0.25">
      <c r="A944" s="1">
        <v>42027</v>
      </c>
      <c r="B944" t="s">
        <v>363</v>
      </c>
      <c r="C944" t="s">
        <v>364</v>
      </c>
      <c r="D944" s="2">
        <v>60620</v>
      </c>
      <c r="E944" t="str">
        <f t="shared" si="22"/>
        <v>TAK</v>
      </c>
    </row>
    <row r="945" spans="1:5" x14ac:dyDescent="0.25">
      <c r="A945" s="1">
        <v>42027</v>
      </c>
      <c r="B945" t="s">
        <v>825</v>
      </c>
      <c r="C945" t="s">
        <v>826</v>
      </c>
      <c r="D945" s="2">
        <v>437990</v>
      </c>
      <c r="E945" t="str">
        <f t="shared" si="22"/>
        <v>TAK</v>
      </c>
    </row>
    <row r="946" spans="1:5" x14ac:dyDescent="0.25">
      <c r="A946" s="1">
        <v>42027</v>
      </c>
      <c r="B946" t="s">
        <v>143</v>
      </c>
      <c r="C946" t="s">
        <v>144</v>
      </c>
      <c r="D946" s="2">
        <v>880</v>
      </c>
      <c r="E946" t="str">
        <f t="shared" si="22"/>
        <v>TAK</v>
      </c>
    </row>
    <row r="947" spans="1:5" x14ac:dyDescent="0.25">
      <c r="A947" s="1">
        <v>42027</v>
      </c>
      <c r="B947" t="s">
        <v>803</v>
      </c>
      <c r="C947" t="s">
        <v>804</v>
      </c>
      <c r="D947" s="2">
        <v>45470</v>
      </c>
      <c r="E947" t="str">
        <f t="shared" si="22"/>
        <v>TAK</v>
      </c>
    </row>
    <row r="948" spans="1:5" x14ac:dyDescent="0.25">
      <c r="A948" s="1">
        <v>42027</v>
      </c>
      <c r="B948" t="s">
        <v>917</v>
      </c>
      <c r="C948" t="s">
        <v>918</v>
      </c>
      <c r="D948" s="2">
        <v>50</v>
      </c>
      <c r="E948" t="str">
        <f t="shared" si="22"/>
        <v>TAK</v>
      </c>
    </row>
    <row r="949" spans="1:5" x14ac:dyDescent="0.25">
      <c r="A949" s="1">
        <v>42027</v>
      </c>
      <c r="B949" t="s">
        <v>201</v>
      </c>
      <c r="C949" t="s">
        <v>202</v>
      </c>
      <c r="D949" s="2">
        <v>421870</v>
      </c>
      <c r="E949" t="str">
        <f t="shared" si="22"/>
        <v>TAK</v>
      </c>
    </row>
    <row r="950" spans="1:5" x14ac:dyDescent="0.25">
      <c r="A950" s="1">
        <v>42027</v>
      </c>
      <c r="B950" t="s">
        <v>867</v>
      </c>
      <c r="C950" t="s">
        <v>868</v>
      </c>
      <c r="D950" s="2">
        <v>3440</v>
      </c>
      <c r="E950" t="str">
        <f t="shared" si="22"/>
        <v>TAK</v>
      </c>
    </row>
    <row r="951" spans="1:5" x14ac:dyDescent="0.25">
      <c r="A951" s="1">
        <v>42027</v>
      </c>
      <c r="B951" t="s">
        <v>339</v>
      </c>
      <c r="C951" t="s">
        <v>340</v>
      </c>
      <c r="D951" s="2">
        <v>3218830</v>
      </c>
      <c r="E951" t="str">
        <f t="shared" si="22"/>
        <v>TAK</v>
      </c>
    </row>
    <row r="952" spans="1:5" x14ac:dyDescent="0.25">
      <c r="A952" s="1">
        <v>42027</v>
      </c>
      <c r="B952" t="s">
        <v>933</v>
      </c>
      <c r="C952" t="s">
        <v>934</v>
      </c>
      <c r="D952" s="2">
        <v>106390</v>
      </c>
      <c r="E952" t="str">
        <f t="shared" si="22"/>
        <v>TAK</v>
      </c>
    </row>
    <row r="953" spans="1:5" x14ac:dyDescent="0.25">
      <c r="A953" s="1">
        <v>42027</v>
      </c>
      <c r="B953" t="s">
        <v>795</v>
      </c>
      <c r="C953" t="s">
        <v>796</v>
      </c>
      <c r="D953" s="2">
        <v>1260360</v>
      </c>
      <c r="E953" t="str">
        <f t="shared" si="22"/>
        <v>TAK</v>
      </c>
    </row>
    <row r="954" spans="1:5" x14ac:dyDescent="0.25">
      <c r="A954" s="1">
        <v>42027</v>
      </c>
      <c r="B954" t="s">
        <v>137</v>
      </c>
      <c r="C954" t="s">
        <v>138</v>
      </c>
      <c r="D954" s="2">
        <v>263420</v>
      </c>
      <c r="E954" t="str">
        <f t="shared" si="22"/>
        <v>TAK</v>
      </c>
    </row>
    <row r="955" spans="1:5" x14ac:dyDescent="0.25">
      <c r="A955" s="1">
        <v>42027</v>
      </c>
      <c r="B955" t="s">
        <v>775</v>
      </c>
      <c r="C955" t="s">
        <v>776</v>
      </c>
      <c r="D955" s="2">
        <v>3060</v>
      </c>
      <c r="E955" t="str">
        <f t="shared" si="22"/>
        <v>TAK</v>
      </c>
    </row>
    <row r="956" spans="1:5" x14ac:dyDescent="0.25">
      <c r="A956" s="1">
        <v>42027</v>
      </c>
      <c r="B956" t="s">
        <v>145</v>
      </c>
      <c r="C956" t="s">
        <v>146</v>
      </c>
      <c r="D956" s="2">
        <v>557670</v>
      </c>
      <c r="E956" t="str">
        <f t="shared" si="22"/>
        <v>TAK</v>
      </c>
    </row>
    <row r="957" spans="1:5" x14ac:dyDescent="0.25">
      <c r="A957" s="1">
        <v>42027</v>
      </c>
      <c r="B957" t="s">
        <v>397</v>
      </c>
      <c r="C957" t="s">
        <v>398</v>
      </c>
      <c r="D957" s="2">
        <v>5795670</v>
      </c>
      <c r="E957" t="str">
        <f t="shared" si="22"/>
        <v>TAK</v>
      </c>
    </row>
    <row r="958" spans="1:5" x14ac:dyDescent="0.25">
      <c r="A958" s="1">
        <v>42027</v>
      </c>
      <c r="B958" t="s">
        <v>907</v>
      </c>
      <c r="C958" t="s">
        <v>908</v>
      </c>
      <c r="D958" s="2">
        <v>157270</v>
      </c>
      <c r="E958" t="str">
        <f t="shared" si="22"/>
        <v>TAK</v>
      </c>
    </row>
    <row r="959" spans="1:5" x14ac:dyDescent="0.25">
      <c r="A959" s="1">
        <v>42027</v>
      </c>
      <c r="B959" t="s">
        <v>567</v>
      </c>
      <c r="C959" t="s">
        <v>568</v>
      </c>
      <c r="D959" s="2">
        <v>100</v>
      </c>
      <c r="E959" t="str">
        <f t="shared" si="22"/>
        <v>TAK</v>
      </c>
    </row>
    <row r="960" spans="1:5" x14ac:dyDescent="0.25">
      <c r="A960" s="1">
        <v>42027</v>
      </c>
      <c r="B960" t="s">
        <v>17</v>
      </c>
      <c r="C960" t="s">
        <v>18</v>
      </c>
      <c r="D960" s="2">
        <v>199340</v>
      </c>
      <c r="E960" t="str">
        <f t="shared" si="22"/>
        <v>TAK</v>
      </c>
    </row>
    <row r="961" spans="1:5" x14ac:dyDescent="0.25">
      <c r="A961" s="1">
        <v>42027</v>
      </c>
      <c r="B961" t="s">
        <v>829</v>
      </c>
      <c r="C961" t="s">
        <v>830</v>
      </c>
      <c r="D961" s="2">
        <v>3500</v>
      </c>
      <c r="E961" t="str">
        <f t="shared" si="22"/>
        <v>TAK</v>
      </c>
    </row>
    <row r="962" spans="1:5" x14ac:dyDescent="0.25">
      <c r="A962" s="1">
        <v>42027</v>
      </c>
      <c r="B962" t="s">
        <v>373</v>
      </c>
      <c r="C962" t="s">
        <v>374</v>
      </c>
      <c r="D962" s="2">
        <v>1210</v>
      </c>
      <c r="E962" t="str">
        <f t="shared" si="22"/>
        <v>TAK</v>
      </c>
    </row>
    <row r="963" spans="1:5" x14ac:dyDescent="0.25">
      <c r="A963" s="1">
        <v>42027</v>
      </c>
      <c r="B963" t="s">
        <v>847</v>
      </c>
      <c r="C963" t="s">
        <v>848</v>
      </c>
      <c r="D963" s="2">
        <v>0</v>
      </c>
      <c r="E963" t="str">
        <f t="shared" ref="E963:E1026" si="23">IF(MID(C963,1,2)="PL","TAK","NIE")</f>
        <v>TAK</v>
      </c>
    </row>
    <row r="964" spans="1:5" x14ac:dyDescent="0.25">
      <c r="A964" s="1">
        <v>42027</v>
      </c>
      <c r="B964" t="s">
        <v>915</v>
      </c>
      <c r="C964" t="s">
        <v>916</v>
      </c>
      <c r="D964" s="2">
        <v>445780</v>
      </c>
      <c r="E964" t="str">
        <f t="shared" si="23"/>
        <v>TAK</v>
      </c>
    </row>
    <row r="965" spans="1:5" x14ac:dyDescent="0.25">
      <c r="A965" s="1">
        <v>42027</v>
      </c>
      <c r="B965" t="s">
        <v>645</v>
      </c>
      <c r="C965" t="s">
        <v>646</v>
      </c>
      <c r="D965" s="2">
        <v>43310</v>
      </c>
      <c r="E965" t="str">
        <f t="shared" si="23"/>
        <v>NIE</v>
      </c>
    </row>
    <row r="966" spans="1:5" x14ac:dyDescent="0.25">
      <c r="A966" s="1">
        <v>42027</v>
      </c>
      <c r="B966" t="s">
        <v>863</v>
      </c>
      <c r="C966" t="s">
        <v>864</v>
      </c>
      <c r="D966" s="2">
        <v>138540</v>
      </c>
      <c r="E966" t="str">
        <f t="shared" si="23"/>
        <v>TAK</v>
      </c>
    </row>
    <row r="967" spans="1:5" x14ac:dyDescent="0.25">
      <c r="A967" s="1">
        <v>42027</v>
      </c>
      <c r="B967" t="s">
        <v>741</v>
      </c>
      <c r="C967" t="s">
        <v>742</v>
      </c>
      <c r="D967" s="2">
        <v>2640660</v>
      </c>
      <c r="E967" t="str">
        <f t="shared" si="23"/>
        <v>TAK</v>
      </c>
    </row>
    <row r="968" spans="1:5" x14ac:dyDescent="0.25">
      <c r="A968" s="1">
        <v>42027</v>
      </c>
      <c r="B968" t="s">
        <v>139</v>
      </c>
      <c r="C968" t="s">
        <v>140</v>
      </c>
      <c r="D968" s="2">
        <v>176800</v>
      </c>
      <c r="E968" t="str">
        <f t="shared" si="23"/>
        <v>TAK</v>
      </c>
    </row>
    <row r="969" spans="1:5" x14ac:dyDescent="0.25">
      <c r="A969" s="1">
        <v>42027</v>
      </c>
      <c r="B969" t="s">
        <v>481</v>
      </c>
      <c r="C969" t="s">
        <v>482</v>
      </c>
      <c r="D969" s="2">
        <v>162540</v>
      </c>
      <c r="E969" t="str">
        <f t="shared" si="23"/>
        <v>TAK</v>
      </c>
    </row>
    <row r="970" spans="1:5" x14ac:dyDescent="0.25">
      <c r="A970" s="1">
        <v>42027</v>
      </c>
      <c r="B970" t="s">
        <v>463</v>
      </c>
      <c r="C970" t="s">
        <v>464</v>
      </c>
      <c r="D970" s="2">
        <v>62790</v>
      </c>
      <c r="E970" t="str">
        <f t="shared" si="23"/>
        <v>TAK</v>
      </c>
    </row>
    <row r="971" spans="1:5" x14ac:dyDescent="0.25">
      <c r="A971" s="1">
        <v>42027</v>
      </c>
      <c r="B971" t="s">
        <v>223</v>
      </c>
      <c r="C971" t="s">
        <v>224</v>
      </c>
      <c r="D971" s="2">
        <v>1130</v>
      </c>
      <c r="E971" t="str">
        <f t="shared" si="23"/>
        <v>TAK</v>
      </c>
    </row>
    <row r="972" spans="1:5" x14ac:dyDescent="0.25">
      <c r="A972" s="1">
        <v>42027</v>
      </c>
      <c r="B972" t="s">
        <v>439</v>
      </c>
      <c r="C972" t="s">
        <v>440</v>
      </c>
      <c r="D972" s="2">
        <v>970</v>
      </c>
      <c r="E972" t="str">
        <f t="shared" si="23"/>
        <v>TAK</v>
      </c>
    </row>
    <row r="973" spans="1:5" x14ac:dyDescent="0.25">
      <c r="A973" s="1">
        <v>42027</v>
      </c>
      <c r="B973" t="s">
        <v>193</v>
      </c>
      <c r="C973" t="s">
        <v>194</v>
      </c>
      <c r="D973" s="2">
        <v>777710</v>
      </c>
      <c r="E973" t="str">
        <f t="shared" si="23"/>
        <v>TAK</v>
      </c>
    </row>
    <row r="974" spans="1:5" x14ac:dyDescent="0.25">
      <c r="A974" s="1">
        <v>42027</v>
      </c>
      <c r="B974" t="s">
        <v>523</v>
      </c>
      <c r="C974" t="s">
        <v>524</v>
      </c>
      <c r="D974" s="2">
        <v>230390</v>
      </c>
      <c r="E974" t="str">
        <f t="shared" si="23"/>
        <v>TAK</v>
      </c>
    </row>
    <row r="975" spans="1:5" x14ac:dyDescent="0.25">
      <c r="A975" s="1">
        <v>42027</v>
      </c>
      <c r="B975" t="s">
        <v>21</v>
      </c>
      <c r="C975" t="s">
        <v>22</v>
      </c>
      <c r="D975" s="2">
        <v>2500660</v>
      </c>
      <c r="E975" t="str">
        <f t="shared" si="23"/>
        <v>NIE</v>
      </c>
    </row>
    <row r="976" spans="1:5" x14ac:dyDescent="0.25">
      <c r="A976" s="1">
        <v>42027</v>
      </c>
      <c r="B976" t="s">
        <v>583</v>
      </c>
      <c r="C976" t="s">
        <v>584</v>
      </c>
      <c r="D976" s="2">
        <v>6610</v>
      </c>
      <c r="E976" t="str">
        <f t="shared" si="23"/>
        <v>TAK</v>
      </c>
    </row>
    <row r="977" spans="1:5" x14ac:dyDescent="0.25">
      <c r="A977" s="1">
        <v>42027</v>
      </c>
      <c r="B977" t="s">
        <v>187</v>
      </c>
      <c r="C977" t="s">
        <v>188</v>
      </c>
      <c r="D977" s="2">
        <v>57030</v>
      </c>
      <c r="E977" t="str">
        <f t="shared" si="23"/>
        <v>TAK</v>
      </c>
    </row>
    <row r="978" spans="1:5" x14ac:dyDescent="0.25">
      <c r="A978" s="1">
        <v>42027</v>
      </c>
      <c r="B978" t="s">
        <v>689</v>
      </c>
      <c r="C978" t="s">
        <v>690</v>
      </c>
      <c r="D978" s="2">
        <v>49210</v>
      </c>
      <c r="E978" t="str">
        <f t="shared" si="23"/>
        <v>TAK</v>
      </c>
    </row>
    <row r="979" spans="1:5" x14ac:dyDescent="0.25">
      <c r="A979" s="1">
        <v>42027</v>
      </c>
      <c r="B979" t="s">
        <v>683</v>
      </c>
      <c r="C979" t="s">
        <v>684</v>
      </c>
      <c r="D979" s="2">
        <v>335140</v>
      </c>
      <c r="E979" t="str">
        <f t="shared" si="23"/>
        <v>TAK</v>
      </c>
    </row>
    <row r="980" spans="1:5" x14ac:dyDescent="0.25">
      <c r="A980" s="1">
        <v>42027</v>
      </c>
      <c r="B980" t="s">
        <v>773</v>
      </c>
      <c r="C980" t="s">
        <v>774</v>
      </c>
      <c r="D980" s="2">
        <v>670</v>
      </c>
      <c r="E980" t="str">
        <f t="shared" si="23"/>
        <v>NIE</v>
      </c>
    </row>
    <row r="981" spans="1:5" x14ac:dyDescent="0.25">
      <c r="A981" s="1">
        <v>42027</v>
      </c>
      <c r="B981" t="s">
        <v>897</v>
      </c>
      <c r="C981" t="s">
        <v>898</v>
      </c>
      <c r="D981" s="2">
        <v>34090</v>
      </c>
      <c r="E981" t="str">
        <f t="shared" si="23"/>
        <v>TAK</v>
      </c>
    </row>
    <row r="982" spans="1:5" x14ac:dyDescent="0.25">
      <c r="A982" s="1">
        <v>42027</v>
      </c>
      <c r="B982" t="s">
        <v>35</v>
      </c>
      <c r="C982" t="s">
        <v>36</v>
      </c>
      <c r="D982" s="2">
        <v>47275020</v>
      </c>
      <c r="E982" t="str">
        <f t="shared" si="23"/>
        <v>TAK</v>
      </c>
    </row>
    <row r="983" spans="1:5" x14ac:dyDescent="0.25">
      <c r="A983" s="1">
        <v>42027</v>
      </c>
      <c r="B983" t="s">
        <v>705</v>
      </c>
      <c r="C983" t="s">
        <v>706</v>
      </c>
      <c r="D983" s="2">
        <v>25360</v>
      </c>
      <c r="E983" t="str">
        <f t="shared" si="23"/>
        <v>TAK</v>
      </c>
    </row>
    <row r="984" spans="1:5" x14ac:dyDescent="0.25">
      <c r="A984" s="1">
        <v>42027</v>
      </c>
      <c r="B984" t="s">
        <v>499</v>
      </c>
      <c r="C984" t="s">
        <v>500</v>
      </c>
      <c r="D984" s="2">
        <v>26520</v>
      </c>
      <c r="E984" t="str">
        <f t="shared" si="23"/>
        <v>TAK</v>
      </c>
    </row>
    <row r="985" spans="1:5" x14ac:dyDescent="0.25">
      <c r="A985" s="1">
        <v>42027</v>
      </c>
      <c r="B985" t="s">
        <v>49</v>
      </c>
      <c r="C985" t="s">
        <v>50</v>
      </c>
      <c r="D985" s="2">
        <v>3532300</v>
      </c>
      <c r="E985" t="str">
        <f t="shared" si="23"/>
        <v>TAK</v>
      </c>
    </row>
    <row r="986" spans="1:5" x14ac:dyDescent="0.25">
      <c r="A986" s="1">
        <v>42027</v>
      </c>
      <c r="B986" t="s">
        <v>317</v>
      </c>
      <c r="C986" t="s">
        <v>318</v>
      </c>
      <c r="D986" s="2">
        <v>640</v>
      </c>
      <c r="E986" t="str">
        <f t="shared" si="23"/>
        <v>TAK</v>
      </c>
    </row>
    <row r="987" spans="1:5" x14ac:dyDescent="0.25">
      <c r="A987" s="1">
        <v>42027</v>
      </c>
      <c r="B987" t="s">
        <v>405</v>
      </c>
      <c r="C987" t="s">
        <v>406</v>
      </c>
      <c r="D987" s="2">
        <v>2500</v>
      </c>
      <c r="E987" t="str">
        <f t="shared" si="23"/>
        <v>TAK</v>
      </c>
    </row>
    <row r="988" spans="1:5" x14ac:dyDescent="0.25">
      <c r="A988" s="1">
        <v>42027</v>
      </c>
      <c r="B988" t="s">
        <v>931</v>
      </c>
      <c r="C988" t="s">
        <v>932</v>
      </c>
      <c r="D988" s="2">
        <v>181270</v>
      </c>
      <c r="E988" t="str">
        <f t="shared" si="23"/>
        <v>TAK</v>
      </c>
    </row>
    <row r="989" spans="1:5" x14ac:dyDescent="0.25">
      <c r="A989" s="1">
        <v>42027</v>
      </c>
      <c r="B989" t="s">
        <v>267</v>
      </c>
      <c r="C989" t="s">
        <v>268</v>
      </c>
      <c r="D989" s="2">
        <v>70</v>
      </c>
      <c r="E989" t="str">
        <f t="shared" si="23"/>
        <v>TAK</v>
      </c>
    </row>
    <row r="990" spans="1:5" x14ac:dyDescent="0.25">
      <c r="A990" s="1">
        <v>42027</v>
      </c>
      <c r="B990" t="s">
        <v>539</v>
      </c>
      <c r="C990" t="s">
        <v>540</v>
      </c>
      <c r="D990" s="2">
        <v>16129520</v>
      </c>
      <c r="E990" t="str">
        <f t="shared" si="23"/>
        <v>TAK</v>
      </c>
    </row>
    <row r="991" spans="1:5" x14ac:dyDescent="0.25">
      <c r="A991" s="1">
        <v>42027</v>
      </c>
      <c r="B991" t="s">
        <v>665</v>
      </c>
      <c r="C991" t="s">
        <v>666</v>
      </c>
      <c r="D991" s="2">
        <v>66090</v>
      </c>
      <c r="E991" t="str">
        <f t="shared" si="23"/>
        <v>TAK</v>
      </c>
    </row>
    <row r="992" spans="1:5" x14ac:dyDescent="0.25">
      <c r="A992" s="1">
        <v>42027</v>
      </c>
      <c r="B992" t="s">
        <v>935</v>
      </c>
      <c r="C992" t="s">
        <v>936</v>
      </c>
      <c r="D992" s="2">
        <v>371620</v>
      </c>
      <c r="E992" t="str">
        <f t="shared" si="23"/>
        <v>TAK</v>
      </c>
    </row>
    <row r="993" spans="1:5" x14ac:dyDescent="0.25">
      <c r="A993" s="1">
        <v>42027</v>
      </c>
      <c r="B993" t="s">
        <v>107</v>
      </c>
      <c r="C993" t="s">
        <v>108</v>
      </c>
      <c r="D993" s="2">
        <v>0</v>
      </c>
      <c r="E993" t="str">
        <f t="shared" si="23"/>
        <v>TAK</v>
      </c>
    </row>
    <row r="994" spans="1:5" x14ac:dyDescent="0.25">
      <c r="A994" s="1">
        <v>42027</v>
      </c>
      <c r="B994" t="s">
        <v>879</v>
      </c>
      <c r="C994" t="s">
        <v>880</v>
      </c>
      <c r="D994" s="2">
        <v>50750</v>
      </c>
      <c r="E994" t="str">
        <f t="shared" si="23"/>
        <v>NIE</v>
      </c>
    </row>
    <row r="995" spans="1:5" x14ac:dyDescent="0.25">
      <c r="A995" s="1">
        <v>42027</v>
      </c>
      <c r="B995" t="s">
        <v>605</v>
      </c>
      <c r="C995" t="s">
        <v>606</v>
      </c>
      <c r="D995" s="2">
        <v>39643700</v>
      </c>
      <c r="E995" t="str">
        <f t="shared" si="23"/>
        <v>TAK</v>
      </c>
    </row>
    <row r="996" spans="1:5" x14ac:dyDescent="0.25">
      <c r="A996" s="1">
        <v>42027</v>
      </c>
      <c r="B996" t="s">
        <v>177</v>
      </c>
      <c r="C996" t="s">
        <v>178</v>
      </c>
      <c r="D996" s="2">
        <v>289570</v>
      </c>
      <c r="E996" t="str">
        <f t="shared" si="23"/>
        <v>TAK</v>
      </c>
    </row>
    <row r="997" spans="1:5" x14ac:dyDescent="0.25">
      <c r="A997" s="1">
        <v>42027</v>
      </c>
      <c r="B997" t="s">
        <v>385</v>
      </c>
      <c r="C997" t="s">
        <v>386</v>
      </c>
      <c r="D997" s="2">
        <v>41230</v>
      </c>
      <c r="E997" t="str">
        <f t="shared" si="23"/>
        <v>TAK</v>
      </c>
    </row>
    <row r="998" spans="1:5" x14ac:dyDescent="0.25">
      <c r="A998" s="1">
        <v>42027</v>
      </c>
      <c r="B998" t="s">
        <v>635</v>
      </c>
      <c r="C998" t="s">
        <v>636</v>
      </c>
      <c r="D998" s="2">
        <v>50</v>
      </c>
      <c r="E998" t="str">
        <f t="shared" si="23"/>
        <v>TAK</v>
      </c>
    </row>
    <row r="999" spans="1:5" x14ac:dyDescent="0.25">
      <c r="A999" s="1">
        <v>42027</v>
      </c>
      <c r="B999" t="s">
        <v>11</v>
      </c>
      <c r="C999" t="s">
        <v>12</v>
      </c>
      <c r="D999" s="2">
        <v>2830</v>
      </c>
      <c r="E999" t="str">
        <f t="shared" si="23"/>
        <v>TAK</v>
      </c>
    </row>
    <row r="1000" spans="1:5" x14ac:dyDescent="0.25">
      <c r="A1000" s="1">
        <v>42027</v>
      </c>
      <c r="B1000" t="s">
        <v>345</v>
      </c>
      <c r="C1000" t="s">
        <v>346</v>
      </c>
      <c r="D1000" s="2">
        <v>4609490</v>
      </c>
      <c r="E1000" t="str">
        <f t="shared" si="23"/>
        <v>TAK</v>
      </c>
    </row>
    <row r="1001" spans="1:5" x14ac:dyDescent="0.25">
      <c r="A1001" s="1">
        <v>42027</v>
      </c>
      <c r="B1001" t="s">
        <v>711</v>
      </c>
      <c r="C1001" t="s">
        <v>712</v>
      </c>
      <c r="D1001" s="2">
        <v>483840</v>
      </c>
      <c r="E1001" t="str">
        <f t="shared" si="23"/>
        <v>TAK</v>
      </c>
    </row>
    <row r="1002" spans="1:5" x14ac:dyDescent="0.25">
      <c r="A1002" s="1">
        <v>42027</v>
      </c>
      <c r="B1002" t="s">
        <v>85</v>
      </c>
      <c r="C1002" t="s">
        <v>86</v>
      </c>
      <c r="D1002" s="2">
        <v>48030</v>
      </c>
      <c r="E1002" t="str">
        <f t="shared" si="23"/>
        <v>TAK</v>
      </c>
    </row>
    <row r="1003" spans="1:5" x14ac:dyDescent="0.25">
      <c r="A1003" s="1">
        <v>42027</v>
      </c>
      <c r="B1003" t="s">
        <v>27</v>
      </c>
      <c r="C1003" t="s">
        <v>28</v>
      </c>
      <c r="D1003" s="2">
        <v>334400</v>
      </c>
      <c r="E1003" t="str">
        <f t="shared" si="23"/>
        <v>TAK</v>
      </c>
    </row>
    <row r="1004" spans="1:5" x14ac:dyDescent="0.25">
      <c r="A1004" s="1">
        <v>42027</v>
      </c>
      <c r="B1004" t="s">
        <v>265</v>
      </c>
      <c r="C1004" t="s">
        <v>266</v>
      </c>
      <c r="D1004" s="2">
        <v>25340470</v>
      </c>
      <c r="E1004" t="str">
        <f t="shared" si="23"/>
        <v>TAK</v>
      </c>
    </row>
    <row r="1005" spans="1:5" x14ac:dyDescent="0.25">
      <c r="A1005" s="1">
        <v>42027</v>
      </c>
      <c r="B1005" t="s">
        <v>519</v>
      </c>
      <c r="C1005" t="s">
        <v>520</v>
      </c>
      <c r="D1005" s="2">
        <v>2350870</v>
      </c>
      <c r="E1005" t="str">
        <f t="shared" si="23"/>
        <v>TAK</v>
      </c>
    </row>
    <row r="1006" spans="1:5" x14ac:dyDescent="0.25">
      <c r="A1006" s="1">
        <v>42027</v>
      </c>
      <c r="B1006" t="s">
        <v>675</v>
      </c>
      <c r="C1006" t="s">
        <v>676</v>
      </c>
      <c r="D1006" s="2">
        <v>18450</v>
      </c>
      <c r="E1006" t="str">
        <f t="shared" si="23"/>
        <v>TAK</v>
      </c>
    </row>
    <row r="1007" spans="1:5" x14ac:dyDescent="0.25">
      <c r="A1007" s="1">
        <v>42027</v>
      </c>
      <c r="B1007" t="s">
        <v>893</v>
      </c>
      <c r="C1007" t="s">
        <v>894</v>
      </c>
      <c r="D1007" s="2">
        <v>50710</v>
      </c>
      <c r="E1007" t="str">
        <f t="shared" si="23"/>
        <v>TAK</v>
      </c>
    </row>
    <row r="1008" spans="1:5" x14ac:dyDescent="0.25">
      <c r="A1008" s="1">
        <v>42027</v>
      </c>
      <c r="B1008" t="s">
        <v>725</v>
      </c>
      <c r="C1008" t="s">
        <v>726</v>
      </c>
      <c r="D1008" s="2">
        <v>73380130</v>
      </c>
      <c r="E1008" t="str">
        <f t="shared" si="23"/>
        <v>TAK</v>
      </c>
    </row>
    <row r="1009" spans="1:5" x14ac:dyDescent="0.25">
      <c r="A1009" s="1">
        <v>42027</v>
      </c>
      <c r="B1009" t="s">
        <v>925</v>
      </c>
      <c r="C1009" t="s">
        <v>926</v>
      </c>
      <c r="D1009" s="2">
        <v>501040</v>
      </c>
      <c r="E1009" t="str">
        <f t="shared" si="23"/>
        <v>TAK</v>
      </c>
    </row>
    <row r="1010" spans="1:5" x14ac:dyDescent="0.25">
      <c r="A1010" s="1">
        <v>42027</v>
      </c>
      <c r="B1010" t="s">
        <v>713</v>
      </c>
      <c r="C1010" t="s">
        <v>714</v>
      </c>
      <c r="D1010" s="2">
        <v>79070</v>
      </c>
      <c r="E1010" t="str">
        <f t="shared" si="23"/>
        <v>TAK</v>
      </c>
    </row>
    <row r="1011" spans="1:5" x14ac:dyDescent="0.25">
      <c r="A1011" s="1">
        <v>42027</v>
      </c>
      <c r="B1011" t="s">
        <v>639</v>
      </c>
      <c r="C1011" t="s">
        <v>640</v>
      </c>
      <c r="D1011" s="2">
        <v>3690</v>
      </c>
      <c r="E1011" t="str">
        <f t="shared" si="23"/>
        <v>TAK</v>
      </c>
    </row>
    <row r="1012" spans="1:5" x14ac:dyDescent="0.25">
      <c r="A1012" s="1">
        <v>42027</v>
      </c>
      <c r="B1012" t="s">
        <v>305</v>
      </c>
      <c r="C1012" t="s">
        <v>306</v>
      </c>
      <c r="D1012" s="2">
        <v>84180</v>
      </c>
      <c r="E1012" t="str">
        <f t="shared" si="23"/>
        <v>TAK</v>
      </c>
    </row>
    <row r="1013" spans="1:5" x14ac:dyDescent="0.25">
      <c r="A1013" s="1">
        <v>42027</v>
      </c>
      <c r="B1013" t="s">
        <v>403</v>
      </c>
      <c r="C1013" t="s">
        <v>404</v>
      </c>
      <c r="D1013" s="2">
        <v>3613150</v>
      </c>
      <c r="E1013" t="str">
        <f t="shared" si="23"/>
        <v>TAK</v>
      </c>
    </row>
    <row r="1014" spans="1:5" x14ac:dyDescent="0.25">
      <c r="A1014" s="1">
        <v>42027</v>
      </c>
      <c r="B1014" t="s">
        <v>29</v>
      </c>
      <c r="C1014" t="s">
        <v>30</v>
      </c>
      <c r="D1014" s="2">
        <v>51250</v>
      </c>
      <c r="E1014" t="str">
        <f t="shared" si="23"/>
        <v>NIE</v>
      </c>
    </row>
    <row r="1015" spans="1:5" x14ac:dyDescent="0.25">
      <c r="A1015" s="1">
        <v>42027</v>
      </c>
      <c r="B1015" t="s">
        <v>189</v>
      </c>
      <c r="C1015" t="s">
        <v>190</v>
      </c>
      <c r="D1015" s="2">
        <v>204710</v>
      </c>
      <c r="E1015" t="str">
        <f t="shared" si="23"/>
        <v>TAK</v>
      </c>
    </row>
    <row r="1016" spans="1:5" x14ac:dyDescent="0.25">
      <c r="A1016" s="1">
        <v>42027</v>
      </c>
      <c r="B1016" t="s">
        <v>819</v>
      </c>
      <c r="C1016" t="s">
        <v>820</v>
      </c>
      <c r="D1016" s="2">
        <v>170730</v>
      </c>
      <c r="E1016" t="str">
        <f t="shared" si="23"/>
        <v>TAK</v>
      </c>
    </row>
    <row r="1017" spans="1:5" x14ac:dyDescent="0.25">
      <c r="A1017" s="1">
        <v>42027</v>
      </c>
      <c r="B1017" t="s">
        <v>191</v>
      </c>
      <c r="C1017" t="s">
        <v>192</v>
      </c>
      <c r="D1017" s="2">
        <v>12530</v>
      </c>
      <c r="E1017" t="str">
        <f t="shared" si="23"/>
        <v>TAK</v>
      </c>
    </row>
    <row r="1018" spans="1:5" x14ac:dyDescent="0.25">
      <c r="A1018" s="1">
        <v>42027</v>
      </c>
      <c r="B1018" t="s">
        <v>807</v>
      </c>
      <c r="C1018" t="s">
        <v>808</v>
      </c>
      <c r="D1018" s="2">
        <v>180590</v>
      </c>
      <c r="E1018" t="str">
        <f t="shared" si="23"/>
        <v>TAK</v>
      </c>
    </row>
    <row r="1019" spans="1:5" x14ac:dyDescent="0.25">
      <c r="A1019" s="1">
        <v>42027</v>
      </c>
      <c r="B1019" t="s">
        <v>45</v>
      </c>
      <c r="C1019" t="s">
        <v>46</v>
      </c>
      <c r="D1019" s="2">
        <v>121140</v>
      </c>
      <c r="E1019" t="str">
        <f t="shared" si="23"/>
        <v>TAK</v>
      </c>
    </row>
    <row r="1020" spans="1:5" x14ac:dyDescent="0.25">
      <c r="A1020" s="1">
        <v>42027</v>
      </c>
      <c r="B1020" t="s">
        <v>823</v>
      </c>
      <c r="C1020" t="s">
        <v>824</v>
      </c>
      <c r="D1020" s="2">
        <v>8220</v>
      </c>
      <c r="E1020" t="str">
        <f t="shared" si="23"/>
        <v>TAK</v>
      </c>
    </row>
    <row r="1021" spans="1:5" x14ac:dyDescent="0.25">
      <c r="A1021" s="1">
        <v>42027</v>
      </c>
      <c r="B1021" t="s">
        <v>629</v>
      </c>
      <c r="C1021" t="s">
        <v>630</v>
      </c>
      <c r="D1021" s="2">
        <v>1840</v>
      </c>
      <c r="E1021" t="str">
        <f t="shared" si="23"/>
        <v>TAK</v>
      </c>
    </row>
    <row r="1022" spans="1:5" x14ac:dyDescent="0.25">
      <c r="A1022" s="1">
        <v>42027</v>
      </c>
      <c r="B1022" t="s">
        <v>297</v>
      </c>
      <c r="C1022" t="s">
        <v>298</v>
      </c>
      <c r="D1022" s="2">
        <v>25440</v>
      </c>
      <c r="E1022" t="str">
        <f t="shared" si="23"/>
        <v>TAK</v>
      </c>
    </row>
    <row r="1023" spans="1:5" x14ac:dyDescent="0.25">
      <c r="A1023" s="1">
        <v>42027</v>
      </c>
      <c r="B1023" t="s">
        <v>687</v>
      </c>
      <c r="C1023" t="s">
        <v>688</v>
      </c>
      <c r="D1023" s="2">
        <v>420</v>
      </c>
      <c r="E1023" t="str">
        <f t="shared" si="23"/>
        <v>TAK</v>
      </c>
    </row>
    <row r="1024" spans="1:5" x14ac:dyDescent="0.25">
      <c r="A1024" s="1">
        <v>42027</v>
      </c>
      <c r="B1024" t="s">
        <v>603</v>
      </c>
      <c r="C1024" t="s">
        <v>604</v>
      </c>
      <c r="D1024" s="2">
        <v>1060</v>
      </c>
      <c r="E1024" t="str">
        <f t="shared" si="23"/>
        <v>TAK</v>
      </c>
    </row>
    <row r="1025" spans="1:5" x14ac:dyDescent="0.25">
      <c r="A1025" s="1">
        <v>42027</v>
      </c>
      <c r="B1025" t="s">
        <v>37</v>
      </c>
      <c r="C1025" t="s">
        <v>38</v>
      </c>
      <c r="D1025" s="2">
        <v>16070</v>
      </c>
      <c r="E1025" t="str">
        <f t="shared" si="23"/>
        <v>TAK</v>
      </c>
    </row>
    <row r="1026" spans="1:5" x14ac:dyDescent="0.25">
      <c r="A1026" s="1">
        <v>42027</v>
      </c>
      <c r="B1026" t="s">
        <v>599</v>
      </c>
      <c r="C1026" t="s">
        <v>600</v>
      </c>
      <c r="D1026" s="2">
        <v>46540</v>
      </c>
      <c r="E1026" t="str">
        <f t="shared" si="23"/>
        <v>TAK</v>
      </c>
    </row>
    <row r="1027" spans="1:5" x14ac:dyDescent="0.25">
      <c r="A1027" s="1">
        <v>42027</v>
      </c>
      <c r="B1027" t="s">
        <v>693</v>
      </c>
      <c r="C1027" t="s">
        <v>694</v>
      </c>
      <c r="D1027" s="2">
        <v>118350</v>
      </c>
      <c r="E1027" t="str">
        <f t="shared" ref="E1027:E1090" si="24">IF(MID(C1027,1,2)="PL","TAK","NIE")</f>
        <v>TAK</v>
      </c>
    </row>
    <row r="1028" spans="1:5" x14ac:dyDescent="0.25">
      <c r="A1028" s="1">
        <v>42027</v>
      </c>
      <c r="B1028" t="s">
        <v>557</v>
      </c>
      <c r="C1028" t="s">
        <v>558</v>
      </c>
      <c r="D1028" s="2">
        <v>1276080</v>
      </c>
      <c r="E1028" t="str">
        <f t="shared" si="24"/>
        <v>TAK</v>
      </c>
    </row>
    <row r="1029" spans="1:5" x14ac:dyDescent="0.25">
      <c r="A1029" s="1">
        <v>42027</v>
      </c>
      <c r="B1029" t="s">
        <v>207</v>
      </c>
      <c r="C1029" t="s">
        <v>208</v>
      </c>
      <c r="D1029" s="2">
        <v>0</v>
      </c>
      <c r="E1029" t="str">
        <f t="shared" si="24"/>
        <v>TAK</v>
      </c>
    </row>
    <row r="1030" spans="1:5" x14ac:dyDescent="0.25">
      <c r="A1030" s="1">
        <v>42027</v>
      </c>
      <c r="B1030" t="s">
        <v>67</v>
      </c>
      <c r="C1030" t="s">
        <v>68</v>
      </c>
      <c r="D1030" s="2">
        <v>201250</v>
      </c>
      <c r="E1030" t="str">
        <f t="shared" si="24"/>
        <v>TAK</v>
      </c>
    </row>
    <row r="1031" spans="1:5" x14ac:dyDescent="0.25">
      <c r="A1031" s="1">
        <v>42027</v>
      </c>
      <c r="B1031" t="s">
        <v>431</v>
      </c>
      <c r="C1031" t="s">
        <v>432</v>
      </c>
      <c r="D1031" s="2">
        <v>14670</v>
      </c>
      <c r="E1031" t="str">
        <f t="shared" si="24"/>
        <v>TAK</v>
      </c>
    </row>
    <row r="1032" spans="1:5" x14ac:dyDescent="0.25">
      <c r="A1032" s="1">
        <v>42027</v>
      </c>
      <c r="B1032" t="s">
        <v>175</v>
      </c>
      <c r="C1032" t="s">
        <v>176</v>
      </c>
      <c r="D1032" s="2">
        <v>1301110</v>
      </c>
      <c r="E1032" t="str">
        <f t="shared" si="24"/>
        <v>TAK</v>
      </c>
    </row>
    <row r="1033" spans="1:5" x14ac:dyDescent="0.25">
      <c r="A1033" s="1">
        <v>42027</v>
      </c>
      <c r="B1033" t="s">
        <v>275</v>
      </c>
      <c r="C1033" t="s">
        <v>276</v>
      </c>
      <c r="D1033" s="2">
        <v>2590</v>
      </c>
      <c r="E1033" t="str">
        <f t="shared" si="24"/>
        <v>TAK</v>
      </c>
    </row>
    <row r="1034" spans="1:5" x14ac:dyDescent="0.25">
      <c r="A1034" s="1">
        <v>42027</v>
      </c>
      <c r="B1034" t="s">
        <v>53</v>
      </c>
      <c r="C1034" t="s">
        <v>54</v>
      </c>
      <c r="D1034" s="2">
        <v>159510</v>
      </c>
      <c r="E1034" t="str">
        <f t="shared" si="24"/>
        <v>NIE</v>
      </c>
    </row>
    <row r="1035" spans="1:5" x14ac:dyDescent="0.25">
      <c r="A1035" s="1">
        <v>42027</v>
      </c>
      <c r="B1035" t="s">
        <v>123</v>
      </c>
      <c r="C1035" t="s">
        <v>124</v>
      </c>
      <c r="D1035" s="2">
        <v>2640</v>
      </c>
      <c r="E1035" t="str">
        <f t="shared" si="24"/>
        <v>TAK</v>
      </c>
    </row>
    <row r="1036" spans="1:5" x14ac:dyDescent="0.25">
      <c r="A1036" s="1">
        <v>42027</v>
      </c>
      <c r="B1036" t="s">
        <v>449</v>
      </c>
      <c r="C1036" t="s">
        <v>450</v>
      </c>
      <c r="D1036" s="2">
        <v>2326150</v>
      </c>
      <c r="E1036" t="str">
        <f t="shared" si="24"/>
        <v>TAK</v>
      </c>
    </row>
    <row r="1037" spans="1:5" x14ac:dyDescent="0.25">
      <c r="A1037" s="1">
        <v>42027</v>
      </c>
      <c r="B1037" t="s">
        <v>309</v>
      </c>
      <c r="C1037" t="s">
        <v>310</v>
      </c>
      <c r="D1037" s="2">
        <v>4320</v>
      </c>
      <c r="E1037" t="str">
        <f t="shared" si="24"/>
        <v>TAK</v>
      </c>
    </row>
    <row r="1038" spans="1:5" x14ac:dyDescent="0.25">
      <c r="A1038" s="1">
        <v>42027</v>
      </c>
      <c r="B1038" t="s">
        <v>283</v>
      </c>
      <c r="C1038" t="s">
        <v>284</v>
      </c>
      <c r="D1038" s="2">
        <v>32190680</v>
      </c>
      <c r="E1038" t="str">
        <f t="shared" si="24"/>
        <v>TAK</v>
      </c>
    </row>
    <row r="1039" spans="1:5" x14ac:dyDescent="0.25">
      <c r="A1039" s="1">
        <v>42027</v>
      </c>
      <c r="B1039" t="s">
        <v>841</v>
      </c>
      <c r="C1039" t="s">
        <v>842</v>
      </c>
      <c r="D1039" s="2">
        <v>22660</v>
      </c>
      <c r="E1039" t="str">
        <f t="shared" si="24"/>
        <v>TAK</v>
      </c>
    </row>
    <row r="1040" spans="1:5" x14ac:dyDescent="0.25">
      <c r="A1040" s="1">
        <v>42027</v>
      </c>
      <c r="B1040" t="s">
        <v>261</v>
      </c>
      <c r="C1040" t="s">
        <v>262</v>
      </c>
      <c r="D1040" s="2">
        <v>6645070</v>
      </c>
      <c r="E1040" t="str">
        <f t="shared" si="24"/>
        <v>TAK</v>
      </c>
    </row>
    <row r="1041" spans="1:5" x14ac:dyDescent="0.25">
      <c r="A1041" s="1">
        <v>42027</v>
      </c>
      <c r="B1041" t="s">
        <v>555</v>
      </c>
      <c r="C1041" t="s">
        <v>556</v>
      </c>
      <c r="D1041" s="2">
        <v>3090</v>
      </c>
      <c r="E1041" t="str">
        <f t="shared" si="24"/>
        <v>NIE</v>
      </c>
    </row>
    <row r="1042" spans="1:5" x14ac:dyDescent="0.25">
      <c r="A1042" s="1">
        <v>42027</v>
      </c>
      <c r="B1042" t="s">
        <v>87</v>
      </c>
      <c r="C1042" t="s">
        <v>88</v>
      </c>
      <c r="D1042" s="2">
        <v>5140</v>
      </c>
      <c r="E1042" t="str">
        <f t="shared" si="24"/>
        <v>TAK</v>
      </c>
    </row>
    <row r="1043" spans="1:5" x14ac:dyDescent="0.25">
      <c r="A1043" s="1">
        <v>42027</v>
      </c>
      <c r="B1043" t="s">
        <v>527</v>
      </c>
      <c r="C1043" t="s">
        <v>528</v>
      </c>
      <c r="D1043" s="2">
        <v>24220</v>
      </c>
      <c r="E1043" t="str">
        <f t="shared" si="24"/>
        <v>TAK</v>
      </c>
    </row>
    <row r="1044" spans="1:5" x14ac:dyDescent="0.25">
      <c r="A1044" s="1">
        <v>42027</v>
      </c>
      <c r="B1044" t="s">
        <v>453</v>
      </c>
      <c r="C1044" t="s">
        <v>454</v>
      </c>
      <c r="D1044" s="2">
        <v>28730</v>
      </c>
      <c r="E1044" t="str">
        <f t="shared" si="24"/>
        <v>TAK</v>
      </c>
    </row>
    <row r="1045" spans="1:5" x14ac:dyDescent="0.25">
      <c r="A1045" s="1">
        <v>42027</v>
      </c>
      <c r="B1045" t="s">
        <v>511</v>
      </c>
      <c r="C1045" t="s">
        <v>512</v>
      </c>
      <c r="D1045" s="2">
        <v>10723720</v>
      </c>
      <c r="E1045" t="str">
        <f t="shared" si="24"/>
        <v>TAK</v>
      </c>
    </row>
    <row r="1046" spans="1:5" x14ac:dyDescent="0.25">
      <c r="A1046" s="1">
        <v>42027</v>
      </c>
      <c r="B1046" t="s">
        <v>831</v>
      </c>
      <c r="C1046" t="s">
        <v>832</v>
      </c>
      <c r="D1046" s="2">
        <v>139310</v>
      </c>
      <c r="E1046" t="str">
        <f t="shared" si="24"/>
        <v>TAK</v>
      </c>
    </row>
    <row r="1047" spans="1:5" x14ac:dyDescent="0.25">
      <c r="A1047" s="1">
        <v>42027</v>
      </c>
      <c r="B1047" t="s">
        <v>859</v>
      </c>
      <c r="C1047" t="s">
        <v>860</v>
      </c>
      <c r="D1047" s="2">
        <v>8450</v>
      </c>
      <c r="E1047" t="str">
        <f t="shared" si="24"/>
        <v>TAK</v>
      </c>
    </row>
    <row r="1048" spans="1:5" x14ac:dyDescent="0.25">
      <c r="A1048" s="1">
        <v>42027</v>
      </c>
      <c r="B1048" t="s">
        <v>895</v>
      </c>
      <c r="C1048" t="s">
        <v>896</v>
      </c>
      <c r="D1048" s="2">
        <v>569310</v>
      </c>
      <c r="E1048" t="str">
        <f t="shared" si="24"/>
        <v>TAK</v>
      </c>
    </row>
    <row r="1049" spans="1:5" x14ac:dyDescent="0.25">
      <c r="A1049" s="1">
        <v>42027</v>
      </c>
      <c r="B1049" t="s">
        <v>73</v>
      </c>
      <c r="C1049" t="s">
        <v>74</v>
      </c>
      <c r="D1049" s="2">
        <v>160</v>
      </c>
      <c r="E1049" t="str">
        <f t="shared" si="24"/>
        <v>NIE</v>
      </c>
    </row>
    <row r="1050" spans="1:5" x14ac:dyDescent="0.25">
      <c r="A1050" s="1">
        <v>42027</v>
      </c>
      <c r="B1050" t="s">
        <v>357</v>
      </c>
      <c r="C1050" t="s">
        <v>358</v>
      </c>
      <c r="D1050" s="2">
        <v>45340</v>
      </c>
      <c r="E1050" t="str">
        <f t="shared" si="24"/>
        <v>TAK</v>
      </c>
    </row>
    <row r="1051" spans="1:5" x14ac:dyDescent="0.25">
      <c r="A1051" s="1">
        <v>42027</v>
      </c>
      <c r="B1051" t="s">
        <v>173</v>
      </c>
      <c r="C1051" t="s">
        <v>174</v>
      </c>
      <c r="D1051" s="2">
        <v>17470</v>
      </c>
      <c r="E1051" t="str">
        <f t="shared" si="24"/>
        <v>TAK</v>
      </c>
    </row>
    <row r="1052" spans="1:5" x14ac:dyDescent="0.25">
      <c r="A1052" s="1">
        <v>42027</v>
      </c>
      <c r="B1052" t="s">
        <v>329</v>
      </c>
      <c r="C1052" t="s">
        <v>330</v>
      </c>
      <c r="D1052" s="2">
        <v>50</v>
      </c>
      <c r="E1052" t="str">
        <f t="shared" si="24"/>
        <v>NIE</v>
      </c>
    </row>
    <row r="1053" spans="1:5" x14ac:dyDescent="0.25">
      <c r="A1053" s="1">
        <v>42027</v>
      </c>
      <c r="B1053" t="s">
        <v>909</v>
      </c>
      <c r="C1053" t="s">
        <v>910</v>
      </c>
      <c r="D1053" s="2">
        <v>93970</v>
      </c>
      <c r="E1053" t="str">
        <f t="shared" si="24"/>
        <v>TAK</v>
      </c>
    </row>
    <row r="1054" spans="1:5" x14ac:dyDescent="0.25">
      <c r="A1054" s="1">
        <v>42027</v>
      </c>
      <c r="B1054" t="s">
        <v>581</v>
      </c>
      <c r="C1054" t="s">
        <v>582</v>
      </c>
      <c r="D1054" s="2">
        <v>9350</v>
      </c>
      <c r="E1054" t="str">
        <f t="shared" si="24"/>
        <v>TAK</v>
      </c>
    </row>
    <row r="1055" spans="1:5" x14ac:dyDescent="0.25">
      <c r="A1055" s="1">
        <v>42027</v>
      </c>
      <c r="B1055" t="s">
        <v>507</v>
      </c>
      <c r="C1055" t="s">
        <v>508</v>
      </c>
      <c r="D1055" s="2">
        <v>5490</v>
      </c>
      <c r="E1055" t="str">
        <f t="shared" si="24"/>
        <v>TAK</v>
      </c>
    </row>
    <row r="1056" spans="1:5" x14ac:dyDescent="0.25">
      <c r="A1056" s="1">
        <v>42027</v>
      </c>
      <c r="B1056" t="s">
        <v>691</v>
      </c>
      <c r="C1056" t="s">
        <v>692</v>
      </c>
      <c r="D1056" s="2">
        <v>155170</v>
      </c>
      <c r="E1056" t="str">
        <f t="shared" si="24"/>
        <v>TAK</v>
      </c>
    </row>
    <row r="1057" spans="1:5" x14ac:dyDescent="0.25">
      <c r="A1057" s="1">
        <v>42027</v>
      </c>
      <c r="B1057" t="s">
        <v>351</v>
      </c>
      <c r="C1057" t="s">
        <v>352</v>
      </c>
      <c r="D1057" s="2">
        <v>2790</v>
      </c>
      <c r="E1057" t="str">
        <f t="shared" si="24"/>
        <v>TAK</v>
      </c>
    </row>
    <row r="1058" spans="1:5" x14ac:dyDescent="0.25">
      <c r="A1058" s="1">
        <v>42027</v>
      </c>
      <c r="B1058" t="s">
        <v>359</v>
      </c>
      <c r="C1058" t="s">
        <v>360</v>
      </c>
      <c r="D1058" s="2">
        <v>105020</v>
      </c>
      <c r="E1058" t="str">
        <f t="shared" si="24"/>
        <v>TAK</v>
      </c>
    </row>
    <row r="1059" spans="1:5" x14ac:dyDescent="0.25">
      <c r="A1059" s="1">
        <v>42027</v>
      </c>
      <c r="B1059" t="s">
        <v>253</v>
      </c>
      <c r="C1059" t="s">
        <v>254</v>
      </c>
      <c r="D1059" s="2">
        <v>43690</v>
      </c>
      <c r="E1059" t="str">
        <f t="shared" si="24"/>
        <v>TAK</v>
      </c>
    </row>
    <row r="1060" spans="1:5" x14ac:dyDescent="0.25">
      <c r="A1060" s="1">
        <v>42027</v>
      </c>
      <c r="B1060" t="s">
        <v>269</v>
      </c>
      <c r="C1060" t="s">
        <v>270</v>
      </c>
      <c r="D1060" s="2">
        <v>66370</v>
      </c>
      <c r="E1060" t="str">
        <f t="shared" si="24"/>
        <v>TAK</v>
      </c>
    </row>
    <row r="1061" spans="1:5" x14ac:dyDescent="0.25">
      <c r="A1061" s="1">
        <v>42027</v>
      </c>
      <c r="B1061" t="s">
        <v>733</v>
      </c>
      <c r="C1061" t="s">
        <v>734</v>
      </c>
      <c r="D1061" s="2">
        <v>140510</v>
      </c>
      <c r="E1061" t="str">
        <f t="shared" si="24"/>
        <v>TAK</v>
      </c>
    </row>
    <row r="1062" spans="1:5" x14ac:dyDescent="0.25">
      <c r="A1062" s="1">
        <v>42027</v>
      </c>
      <c r="B1062" t="s">
        <v>75</v>
      </c>
      <c r="C1062" t="s">
        <v>76</v>
      </c>
      <c r="D1062" s="2">
        <v>106360</v>
      </c>
      <c r="E1062" t="str">
        <f t="shared" si="24"/>
        <v>NIE</v>
      </c>
    </row>
    <row r="1063" spans="1:5" x14ac:dyDescent="0.25">
      <c r="A1063" s="1">
        <v>42027</v>
      </c>
      <c r="B1063" t="s">
        <v>331</v>
      </c>
      <c r="C1063" t="s">
        <v>332</v>
      </c>
      <c r="D1063" s="2">
        <v>6670720</v>
      </c>
      <c r="E1063" t="str">
        <f t="shared" si="24"/>
        <v>TAK</v>
      </c>
    </row>
    <row r="1064" spans="1:5" x14ac:dyDescent="0.25">
      <c r="A1064" s="1">
        <v>42027</v>
      </c>
      <c r="B1064" t="s">
        <v>835</v>
      </c>
      <c r="C1064" t="s">
        <v>836</v>
      </c>
      <c r="D1064" s="2">
        <v>5385470</v>
      </c>
      <c r="E1064" t="str">
        <f t="shared" si="24"/>
        <v>TAK</v>
      </c>
    </row>
    <row r="1065" spans="1:5" x14ac:dyDescent="0.25">
      <c r="A1065" s="1">
        <v>42027</v>
      </c>
      <c r="B1065" t="s">
        <v>633</v>
      </c>
      <c r="C1065" t="s">
        <v>634</v>
      </c>
      <c r="D1065" s="2">
        <v>0</v>
      </c>
      <c r="E1065" t="str">
        <f t="shared" si="24"/>
        <v>TAK</v>
      </c>
    </row>
    <row r="1066" spans="1:5" x14ac:dyDescent="0.25">
      <c r="A1066" s="1">
        <v>42027</v>
      </c>
      <c r="B1066" t="s">
        <v>613</v>
      </c>
      <c r="C1066" t="s">
        <v>614</v>
      </c>
      <c r="D1066" s="2">
        <v>9510</v>
      </c>
      <c r="E1066" t="str">
        <f t="shared" si="24"/>
        <v>TAK</v>
      </c>
    </row>
    <row r="1067" spans="1:5" x14ac:dyDescent="0.25">
      <c r="A1067" s="1">
        <v>42027</v>
      </c>
      <c r="B1067" t="s">
        <v>437</v>
      </c>
      <c r="C1067" t="s">
        <v>438</v>
      </c>
      <c r="D1067" s="2">
        <v>313070</v>
      </c>
      <c r="E1067" t="str">
        <f t="shared" si="24"/>
        <v>TAK</v>
      </c>
    </row>
    <row r="1068" spans="1:5" x14ac:dyDescent="0.25">
      <c r="A1068" s="1">
        <v>42027</v>
      </c>
      <c r="B1068" t="s">
        <v>417</v>
      </c>
      <c r="C1068" t="s">
        <v>418</v>
      </c>
      <c r="D1068" s="2">
        <v>11840</v>
      </c>
      <c r="E1068" t="str">
        <f t="shared" si="24"/>
        <v>TAK</v>
      </c>
    </row>
    <row r="1069" spans="1:5" x14ac:dyDescent="0.25">
      <c r="A1069" s="1">
        <v>42027</v>
      </c>
      <c r="B1069" t="s">
        <v>63</v>
      </c>
      <c r="C1069" t="s">
        <v>64</v>
      </c>
      <c r="D1069" s="2">
        <v>1456170</v>
      </c>
      <c r="E1069" t="str">
        <f t="shared" si="24"/>
        <v>TAK</v>
      </c>
    </row>
    <row r="1070" spans="1:5" x14ac:dyDescent="0.25">
      <c r="A1070" s="1">
        <v>42027</v>
      </c>
      <c r="B1070" t="s">
        <v>301</v>
      </c>
      <c r="C1070" t="s">
        <v>302</v>
      </c>
      <c r="D1070" s="2">
        <v>220</v>
      </c>
      <c r="E1070" t="str">
        <f t="shared" si="24"/>
        <v>TAK</v>
      </c>
    </row>
    <row r="1071" spans="1:5" x14ac:dyDescent="0.25">
      <c r="A1071" s="1">
        <v>42027</v>
      </c>
      <c r="B1071" t="s">
        <v>159</v>
      </c>
      <c r="C1071" t="s">
        <v>160</v>
      </c>
      <c r="D1071" s="2">
        <v>860</v>
      </c>
      <c r="E1071" t="str">
        <f t="shared" si="24"/>
        <v>TAK</v>
      </c>
    </row>
    <row r="1072" spans="1:5" x14ac:dyDescent="0.25">
      <c r="A1072" s="1">
        <v>42027</v>
      </c>
      <c r="B1072" t="s">
        <v>497</v>
      </c>
      <c r="C1072" t="s">
        <v>498</v>
      </c>
      <c r="D1072" s="2">
        <v>11897000</v>
      </c>
      <c r="E1072" t="str">
        <f t="shared" si="24"/>
        <v>TAK</v>
      </c>
    </row>
    <row r="1073" spans="1:5" x14ac:dyDescent="0.25">
      <c r="A1073" s="1">
        <v>42027</v>
      </c>
      <c r="B1073" t="s">
        <v>291</v>
      </c>
      <c r="C1073" t="s">
        <v>292</v>
      </c>
      <c r="D1073" s="2">
        <v>200</v>
      </c>
      <c r="E1073" t="str">
        <f t="shared" si="24"/>
        <v>TAK</v>
      </c>
    </row>
    <row r="1074" spans="1:5" x14ac:dyDescent="0.25">
      <c r="A1074" s="1">
        <v>42027</v>
      </c>
      <c r="B1074" t="s">
        <v>577</v>
      </c>
      <c r="C1074" t="s">
        <v>578</v>
      </c>
      <c r="D1074" s="2">
        <v>12541560</v>
      </c>
      <c r="E1074" t="str">
        <f t="shared" si="24"/>
        <v>TAK</v>
      </c>
    </row>
    <row r="1075" spans="1:5" x14ac:dyDescent="0.25">
      <c r="A1075" s="1">
        <v>42027</v>
      </c>
      <c r="B1075" t="s">
        <v>563</v>
      </c>
      <c r="C1075" t="s">
        <v>564</v>
      </c>
      <c r="D1075" s="2">
        <v>928270</v>
      </c>
      <c r="E1075" t="str">
        <f t="shared" si="24"/>
        <v>TAK</v>
      </c>
    </row>
    <row r="1076" spans="1:5" x14ac:dyDescent="0.25">
      <c r="A1076" s="1">
        <v>42027</v>
      </c>
      <c r="B1076" t="s">
        <v>161</v>
      </c>
      <c r="C1076" t="s">
        <v>162</v>
      </c>
      <c r="D1076" s="2">
        <v>5597250</v>
      </c>
      <c r="E1076" t="str">
        <f t="shared" si="24"/>
        <v>TAK</v>
      </c>
    </row>
    <row r="1077" spans="1:5" x14ac:dyDescent="0.25">
      <c r="A1077" s="1">
        <v>42027</v>
      </c>
      <c r="B1077" t="s">
        <v>343</v>
      </c>
      <c r="C1077" t="s">
        <v>344</v>
      </c>
      <c r="D1077" s="2">
        <v>827230</v>
      </c>
      <c r="E1077" t="str">
        <f t="shared" si="24"/>
        <v>TAK</v>
      </c>
    </row>
    <row r="1078" spans="1:5" x14ac:dyDescent="0.25">
      <c r="A1078" s="1">
        <v>42027</v>
      </c>
      <c r="B1078" t="s">
        <v>791</v>
      </c>
      <c r="C1078" t="s">
        <v>792</v>
      </c>
      <c r="D1078" s="2">
        <v>62630</v>
      </c>
      <c r="E1078" t="str">
        <f t="shared" si="24"/>
        <v>NIE</v>
      </c>
    </row>
    <row r="1079" spans="1:5" x14ac:dyDescent="0.25">
      <c r="A1079" s="1">
        <v>42027</v>
      </c>
      <c r="B1079" t="s">
        <v>611</v>
      </c>
      <c r="C1079" t="s">
        <v>612</v>
      </c>
      <c r="D1079" s="2">
        <v>40650</v>
      </c>
      <c r="E1079" t="str">
        <f t="shared" si="24"/>
        <v>TAK</v>
      </c>
    </row>
    <row r="1080" spans="1:5" x14ac:dyDescent="0.25">
      <c r="A1080" s="1">
        <v>42027</v>
      </c>
      <c r="B1080" t="s">
        <v>587</v>
      </c>
      <c r="C1080" t="s">
        <v>588</v>
      </c>
      <c r="D1080" s="2">
        <v>14560</v>
      </c>
      <c r="E1080" t="str">
        <f t="shared" si="24"/>
        <v>TAK</v>
      </c>
    </row>
    <row r="1081" spans="1:5" x14ac:dyDescent="0.25">
      <c r="A1081" s="1">
        <v>42027</v>
      </c>
      <c r="B1081" t="s">
        <v>353</v>
      </c>
      <c r="C1081" t="s">
        <v>354</v>
      </c>
      <c r="D1081" s="2">
        <v>189140</v>
      </c>
      <c r="E1081" t="str">
        <f t="shared" si="24"/>
        <v>TAK</v>
      </c>
    </row>
    <row r="1082" spans="1:5" x14ac:dyDescent="0.25">
      <c r="A1082" s="1">
        <v>42027</v>
      </c>
      <c r="B1082" t="s">
        <v>619</v>
      </c>
      <c r="C1082" t="s">
        <v>620</v>
      </c>
      <c r="D1082" s="2">
        <v>156690</v>
      </c>
      <c r="E1082" t="str">
        <f t="shared" si="24"/>
        <v>TAK</v>
      </c>
    </row>
    <row r="1083" spans="1:5" x14ac:dyDescent="0.25">
      <c r="A1083" s="1">
        <v>42027</v>
      </c>
      <c r="B1083" t="s">
        <v>355</v>
      </c>
      <c r="C1083" t="s">
        <v>356</v>
      </c>
      <c r="D1083" s="2">
        <v>25820</v>
      </c>
      <c r="E1083" t="str">
        <f t="shared" si="24"/>
        <v>TAK</v>
      </c>
    </row>
    <row r="1084" spans="1:5" x14ac:dyDescent="0.25">
      <c r="A1084" s="1">
        <v>42027</v>
      </c>
      <c r="B1084" t="s">
        <v>233</v>
      </c>
      <c r="C1084" t="s">
        <v>234</v>
      </c>
      <c r="D1084" s="2">
        <v>1141530</v>
      </c>
      <c r="E1084" t="str">
        <f t="shared" si="24"/>
        <v>TAK</v>
      </c>
    </row>
    <row r="1085" spans="1:5" x14ac:dyDescent="0.25">
      <c r="A1085" s="1">
        <v>42027</v>
      </c>
      <c r="B1085" t="s">
        <v>849</v>
      </c>
      <c r="C1085" t="s">
        <v>850</v>
      </c>
      <c r="D1085" s="2">
        <v>9740</v>
      </c>
      <c r="E1085" t="str">
        <f t="shared" si="24"/>
        <v>TAK</v>
      </c>
    </row>
    <row r="1086" spans="1:5" x14ac:dyDescent="0.25">
      <c r="A1086" s="1">
        <v>42027</v>
      </c>
      <c r="B1086" t="s">
        <v>249</v>
      </c>
      <c r="C1086" t="s">
        <v>250</v>
      </c>
      <c r="D1086" s="2">
        <v>132020</v>
      </c>
      <c r="E1086" t="str">
        <f t="shared" si="24"/>
        <v>TAK</v>
      </c>
    </row>
    <row r="1087" spans="1:5" x14ac:dyDescent="0.25">
      <c r="A1087" s="1">
        <v>42027</v>
      </c>
      <c r="B1087" t="s">
        <v>65</v>
      </c>
      <c r="C1087" t="s">
        <v>66</v>
      </c>
      <c r="D1087" s="2">
        <v>939510</v>
      </c>
      <c r="E1087" t="str">
        <f t="shared" si="24"/>
        <v>NIE</v>
      </c>
    </row>
    <row r="1088" spans="1:5" x14ac:dyDescent="0.25">
      <c r="A1088" s="1">
        <v>42027</v>
      </c>
      <c r="B1088" t="s">
        <v>81</v>
      </c>
      <c r="C1088" t="s">
        <v>82</v>
      </c>
      <c r="D1088" s="2">
        <v>68810</v>
      </c>
      <c r="E1088" t="str">
        <f t="shared" si="24"/>
        <v>TAK</v>
      </c>
    </row>
    <row r="1089" spans="1:5" x14ac:dyDescent="0.25">
      <c r="A1089" s="1">
        <v>42027</v>
      </c>
      <c r="B1089" t="s">
        <v>97</v>
      </c>
      <c r="C1089" t="s">
        <v>98</v>
      </c>
      <c r="D1089" s="2">
        <v>800</v>
      </c>
      <c r="E1089" t="str">
        <f t="shared" si="24"/>
        <v>TAK</v>
      </c>
    </row>
    <row r="1090" spans="1:5" x14ac:dyDescent="0.25">
      <c r="A1090" s="1">
        <v>42027</v>
      </c>
      <c r="B1090" t="s">
        <v>517</v>
      </c>
      <c r="C1090" t="s">
        <v>518</v>
      </c>
      <c r="D1090" s="2">
        <v>950</v>
      </c>
      <c r="E1090" t="str">
        <f t="shared" si="24"/>
        <v>TAK</v>
      </c>
    </row>
    <row r="1091" spans="1:5" x14ac:dyDescent="0.25">
      <c r="A1091" s="1">
        <v>42027</v>
      </c>
      <c r="B1091" t="s">
        <v>571</v>
      </c>
      <c r="C1091" t="s">
        <v>572</v>
      </c>
      <c r="D1091" s="2">
        <v>126380</v>
      </c>
      <c r="E1091" t="str">
        <f t="shared" ref="E1091:E1154" si="25">IF(MID(C1091,1,2)="PL","TAK","NIE")</f>
        <v>TAK</v>
      </c>
    </row>
    <row r="1092" spans="1:5" x14ac:dyDescent="0.25">
      <c r="A1092" s="1">
        <v>42027</v>
      </c>
      <c r="B1092" t="s">
        <v>561</v>
      </c>
      <c r="C1092" t="s">
        <v>562</v>
      </c>
      <c r="D1092" s="2">
        <v>46790</v>
      </c>
      <c r="E1092" t="str">
        <f t="shared" si="25"/>
        <v>TAK</v>
      </c>
    </row>
    <row r="1093" spans="1:5" x14ac:dyDescent="0.25">
      <c r="A1093" s="1">
        <v>42027</v>
      </c>
      <c r="B1093" t="s">
        <v>287</v>
      </c>
      <c r="C1093" t="s">
        <v>288</v>
      </c>
      <c r="D1093" s="2">
        <v>7740</v>
      </c>
      <c r="E1093" t="str">
        <f t="shared" si="25"/>
        <v>TAK</v>
      </c>
    </row>
    <row r="1094" spans="1:5" x14ac:dyDescent="0.25">
      <c r="A1094" s="1">
        <v>42027</v>
      </c>
      <c r="B1094" t="s">
        <v>801</v>
      </c>
      <c r="C1094" t="s">
        <v>802</v>
      </c>
      <c r="D1094" s="2">
        <v>13550</v>
      </c>
      <c r="E1094" t="str">
        <f t="shared" si="25"/>
        <v>TAK</v>
      </c>
    </row>
    <row r="1095" spans="1:5" x14ac:dyDescent="0.25">
      <c r="A1095" s="1">
        <v>42027</v>
      </c>
      <c r="B1095" t="s">
        <v>861</v>
      </c>
      <c r="C1095" t="s">
        <v>862</v>
      </c>
      <c r="D1095" s="2">
        <v>79930</v>
      </c>
      <c r="E1095" t="str">
        <f t="shared" si="25"/>
        <v>TAK</v>
      </c>
    </row>
    <row r="1096" spans="1:5" x14ac:dyDescent="0.25">
      <c r="A1096" s="1">
        <v>42027</v>
      </c>
      <c r="B1096" t="s">
        <v>641</v>
      </c>
      <c r="C1096" t="s">
        <v>642</v>
      </c>
      <c r="D1096" s="2">
        <v>74570</v>
      </c>
      <c r="E1096" t="str">
        <f t="shared" si="25"/>
        <v>TAK</v>
      </c>
    </row>
    <row r="1097" spans="1:5" x14ac:dyDescent="0.25">
      <c r="A1097" s="1">
        <v>42027</v>
      </c>
      <c r="B1097" t="s">
        <v>709</v>
      </c>
      <c r="C1097" t="s">
        <v>710</v>
      </c>
      <c r="D1097" s="2">
        <v>864860</v>
      </c>
      <c r="E1097" t="str">
        <f t="shared" si="25"/>
        <v>TAK</v>
      </c>
    </row>
    <row r="1098" spans="1:5" x14ac:dyDescent="0.25">
      <c r="A1098" s="1">
        <v>42027</v>
      </c>
      <c r="B1098" t="s">
        <v>763</v>
      </c>
      <c r="C1098" t="s">
        <v>764</v>
      </c>
      <c r="D1098" s="2">
        <v>100</v>
      </c>
      <c r="E1098" t="str">
        <f t="shared" si="25"/>
        <v>TAK</v>
      </c>
    </row>
    <row r="1099" spans="1:5" x14ac:dyDescent="0.25">
      <c r="A1099" s="1">
        <v>42027</v>
      </c>
      <c r="B1099" t="s">
        <v>615</v>
      </c>
      <c r="C1099" t="s">
        <v>616</v>
      </c>
      <c r="D1099" s="2">
        <v>2690</v>
      </c>
      <c r="E1099" t="str">
        <f t="shared" si="25"/>
        <v>TAK</v>
      </c>
    </row>
    <row r="1100" spans="1:5" x14ac:dyDescent="0.25">
      <c r="A1100" s="1">
        <v>42027</v>
      </c>
      <c r="B1100" t="s">
        <v>911</v>
      </c>
      <c r="C1100" t="s">
        <v>912</v>
      </c>
      <c r="D1100" s="2">
        <v>20870</v>
      </c>
      <c r="E1100" t="str">
        <f t="shared" si="25"/>
        <v>TAK</v>
      </c>
    </row>
    <row r="1101" spans="1:5" x14ac:dyDescent="0.25">
      <c r="A1101" s="1">
        <v>42027</v>
      </c>
      <c r="B1101" t="s">
        <v>535</v>
      </c>
      <c r="C1101" t="s">
        <v>536</v>
      </c>
      <c r="D1101" s="2">
        <v>282320</v>
      </c>
      <c r="E1101" t="str">
        <f t="shared" si="25"/>
        <v>TAK</v>
      </c>
    </row>
    <row r="1102" spans="1:5" x14ac:dyDescent="0.25">
      <c r="A1102" s="1">
        <v>42027</v>
      </c>
      <c r="B1102" t="s">
        <v>257</v>
      </c>
      <c r="C1102" t="s">
        <v>258</v>
      </c>
      <c r="D1102" s="2">
        <v>192290</v>
      </c>
      <c r="E1102" t="str">
        <f t="shared" si="25"/>
        <v>TAK</v>
      </c>
    </row>
    <row r="1103" spans="1:5" x14ac:dyDescent="0.25">
      <c r="A1103" s="1">
        <v>42027</v>
      </c>
      <c r="B1103" t="s">
        <v>119</v>
      </c>
      <c r="C1103" t="s">
        <v>120</v>
      </c>
      <c r="D1103" s="2">
        <v>206650</v>
      </c>
      <c r="E1103" t="str">
        <f t="shared" si="25"/>
        <v>TAK</v>
      </c>
    </row>
    <row r="1104" spans="1:5" x14ac:dyDescent="0.25">
      <c r="A1104" s="1">
        <v>42027</v>
      </c>
      <c r="B1104" t="s">
        <v>383</v>
      </c>
      <c r="C1104" t="s">
        <v>384</v>
      </c>
      <c r="D1104" s="2">
        <v>9740</v>
      </c>
      <c r="E1104" t="str">
        <f t="shared" si="25"/>
        <v>TAK</v>
      </c>
    </row>
    <row r="1105" spans="1:5" x14ac:dyDescent="0.25">
      <c r="A1105" s="1">
        <v>42027</v>
      </c>
      <c r="B1105" t="s">
        <v>321</v>
      </c>
      <c r="C1105" t="s">
        <v>322</v>
      </c>
      <c r="D1105" s="2">
        <v>7069170</v>
      </c>
      <c r="E1105" t="str">
        <f t="shared" si="25"/>
        <v>TAK</v>
      </c>
    </row>
    <row r="1106" spans="1:5" x14ac:dyDescent="0.25">
      <c r="A1106" s="1">
        <v>42027</v>
      </c>
      <c r="B1106" t="s">
        <v>485</v>
      </c>
      <c r="C1106" t="s">
        <v>486</v>
      </c>
      <c r="D1106" s="2">
        <v>39360</v>
      </c>
      <c r="E1106" t="str">
        <f t="shared" si="25"/>
        <v>TAK</v>
      </c>
    </row>
    <row r="1107" spans="1:5" x14ac:dyDescent="0.25">
      <c r="A1107" s="1">
        <v>42027</v>
      </c>
      <c r="B1107" t="s">
        <v>435</v>
      </c>
      <c r="C1107" t="s">
        <v>436</v>
      </c>
      <c r="D1107" s="2">
        <v>64380</v>
      </c>
      <c r="E1107" t="str">
        <f t="shared" si="25"/>
        <v>TAK</v>
      </c>
    </row>
    <row r="1108" spans="1:5" x14ac:dyDescent="0.25">
      <c r="A1108" s="1">
        <v>42027</v>
      </c>
      <c r="B1108" t="s">
        <v>349</v>
      </c>
      <c r="C1108" t="s">
        <v>350</v>
      </c>
      <c r="D1108" s="2">
        <v>851100</v>
      </c>
      <c r="E1108" t="str">
        <f t="shared" si="25"/>
        <v>TAK</v>
      </c>
    </row>
    <row r="1109" spans="1:5" x14ac:dyDescent="0.25">
      <c r="A1109" s="1">
        <v>42027</v>
      </c>
      <c r="B1109" t="s">
        <v>165</v>
      </c>
      <c r="C1109" t="s">
        <v>166</v>
      </c>
      <c r="D1109" s="2">
        <v>1198540</v>
      </c>
      <c r="E1109" t="str">
        <f t="shared" si="25"/>
        <v>TAK</v>
      </c>
    </row>
    <row r="1110" spans="1:5" x14ac:dyDescent="0.25">
      <c r="A1110" s="1">
        <v>42027</v>
      </c>
      <c r="B1110" t="s">
        <v>229</v>
      </c>
      <c r="C1110" t="s">
        <v>230</v>
      </c>
      <c r="D1110" s="2">
        <v>145640</v>
      </c>
      <c r="E1110" t="str">
        <f t="shared" si="25"/>
        <v>TAK</v>
      </c>
    </row>
    <row r="1111" spans="1:5" x14ac:dyDescent="0.25">
      <c r="A1111" s="1">
        <v>42027</v>
      </c>
      <c r="B1111" t="s">
        <v>69</v>
      </c>
      <c r="C1111" t="s">
        <v>70</v>
      </c>
      <c r="D1111" s="2">
        <v>4996710</v>
      </c>
      <c r="E1111" t="str">
        <f t="shared" si="25"/>
        <v>TAK</v>
      </c>
    </row>
    <row r="1112" spans="1:5" x14ac:dyDescent="0.25">
      <c r="A1112" s="1">
        <v>42027</v>
      </c>
      <c r="B1112" t="s">
        <v>495</v>
      </c>
      <c r="C1112" t="s">
        <v>496</v>
      </c>
      <c r="D1112" s="2">
        <v>8468070</v>
      </c>
      <c r="E1112" t="str">
        <f t="shared" si="25"/>
        <v>TAK</v>
      </c>
    </row>
    <row r="1113" spans="1:5" x14ac:dyDescent="0.25">
      <c r="A1113" s="1">
        <v>42027</v>
      </c>
      <c r="B1113" t="s">
        <v>457</v>
      </c>
      <c r="C1113" t="s">
        <v>458</v>
      </c>
      <c r="D1113" s="2">
        <v>2630</v>
      </c>
      <c r="E1113" t="str">
        <f t="shared" si="25"/>
        <v>TAK</v>
      </c>
    </row>
    <row r="1114" spans="1:5" x14ac:dyDescent="0.25">
      <c r="A1114" s="1">
        <v>42027</v>
      </c>
      <c r="B1114" t="s">
        <v>751</v>
      </c>
      <c r="C1114" t="s">
        <v>752</v>
      </c>
      <c r="D1114" s="2">
        <v>3110</v>
      </c>
      <c r="E1114" t="str">
        <f t="shared" si="25"/>
        <v>NIE</v>
      </c>
    </row>
    <row r="1115" spans="1:5" x14ac:dyDescent="0.25">
      <c r="A1115" s="1">
        <v>42027</v>
      </c>
      <c r="B1115" t="s">
        <v>637</v>
      </c>
      <c r="C1115" t="s">
        <v>638</v>
      </c>
      <c r="D1115" s="2">
        <v>14980</v>
      </c>
      <c r="E1115" t="str">
        <f t="shared" si="25"/>
        <v>TAK</v>
      </c>
    </row>
    <row r="1116" spans="1:5" x14ac:dyDescent="0.25">
      <c r="A1116" s="1">
        <v>42027</v>
      </c>
      <c r="B1116" t="s">
        <v>943</v>
      </c>
      <c r="C1116" t="s">
        <v>944</v>
      </c>
      <c r="D1116" s="2">
        <v>1320</v>
      </c>
      <c r="E1116" t="str">
        <f t="shared" si="25"/>
        <v>TAK</v>
      </c>
    </row>
    <row r="1117" spans="1:5" x14ac:dyDescent="0.25">
      <c r="A1117" s="1">
        <v>42027</v>
      </c>
      <c r="B1117" t="s">
        <v>891</v>
      </c>
      <c r="C1117" t="s">
        <v>892</v>
      </c>
      <c r="D1117" s="2">
        <v>20</v>
      </c>
      <c r="E1117" t="str">
        <f t="shared" si="25"/>
        <v>TAK</v>
      </c>
    </row>
    <row r="1118" spans="1:5" x14ac:dyDescent="0.25">
      <c r="A1118" s="1">
        <v>42027</v>
      </c>
      <c r="B1118" t="s">
        <v>779</v>
      </c>
      <c r="C1118" t="s">
        <v>780</v>
      </c>
      <c r="D1118" s="2">
        <v>17090</v>
      </c>
      <c r="E1118" t="str">
        <f t="shared" si="25"/>
        <v>TAK</v>
      </c>
    </row>
    <row r="1119" spans="1:5" x14ac:dyDescent="0.25">
      <c r="A1119" s="1">
        <v>42027</v>
      </c>
      <c r="B1119" t="s">
        <v>809</v>
      </c>
      <c r="C1119" t="s">
        <v>810</v>
      </c>
      <c r="D1119" s="2">
        <v>5230</v>
      </c>
      <c r="E1119" t="str">
        <f t="shared" si="25"/>
        <v>NIE</v>
      </c>
    </row>
    <row r="1120" spans="1:5" x14ac:dyDescent="0.25">
      <c r="A1120" s="1">
        <v>42027</v>
      </c>
      <c r="B1120" t="s">
        <v>381</v>
      </c>
      <c r="C1120" t="s">
        <v>382</v>
      </c>
      <c r="D1120" s="2">
        <v>56260</v>
      </c>
      <c r="E1120" t="str">
        <f t="shared" si="25"/>
        <v>TAK</v>
      </c>
    </row>
    <row r="1121" spans="1:5" x14ac:dyDescent="0.25">
      <c r="A1121" s="1">
        <v>42027</v>
      </c>
      <c r="B1121" t="s">
        <v>721</v>
      </c>
      <c r="C1121" t="s">
        <v>722</v>
      </c>
      <c r="D1121" s="2">
        <v>17450</v>
      </c>
      <c r="E1121" t="str">
        <f t="shared" si="25"/>
        <v>TAK</v>
      </c>
    </row>
    <row r="1122" spans="1:5" x14ac:dyDescent="0.25">
      <c r="A1122" s="1">
        <v>42027</v>
      </c>
      <c r="B1122" t="s">
        <v>109</v>
      </c>
      <c r="C1122" t="s">
        <v>110</v>
      </c>
      <c r="D1122" s="2">
        <v>3730</v>
      </c>
      <c r="E1122" t="str">
        <f t="shared" si="25"/>
        <v>TAK</v>
      </c>
    </row>
    <row r="1123" spans="1:5" x14ac:dyDescent="0.25">
      <c r="A1123" s="1">
        <v>42027</v>
      </c>
      <c r="B1123" t="s">
        <v>203</v>
      </c>
      <c r="C1123" t="s">
        <v>204</v>
      </c>
      <c r="D1123" s="2">
        <v>16960</v>
      </c>
      <c r="E1123" t="str">
        <f t="shared" si="25"/>
        <v>TAK</v>
      </c>
    </row>
    <row r="1124" spans="1:5" x14ac:dyDescent="0.25">
      <c r="A1124" s="1">
        <v>42027</v>
      </c>
      <c r="B1124" t="s">
        <v>813</v>
      </c>
      <c r="C1124" t="s">
        <v>814</v>
      </c>
      <c r="D1124" s="2">
        <v>4400</v>
      </c>
      <c r="E1124" t="str">
        <f t="shared" si="25"/>
        <v>TAK</v>
      </c>
    </row>
    <row r="1125" spans="1:5" x14ac:dyDescent="0.25">
      <c r="A1125" s="1">
        <v>42027</v>
      </c>
      <c r="B1125" t="s">
        <v>757</v>
      </c>
      <c r="C1125" t="s">
        <v>758</v>
      </c>
      <c r="D1125" s="2">
        <v>5350</v>
      </c>
      <c r="E1125" t="str">
        <f t="shared" si="25"/>
        <v>TAK</v>
      </c>
    </row>
    <row r="1126" spans="1:5" x14ac:dyDescent="0.25">
      <c r="A1126" s="1">
        <v>42027</v>
      </c>
      <c r="B1126" t="s">
        <v>743</v>
      </c>
      <c r="C1126" t="s">
        <v>744</v>
      </c>
      <c r="D1126" s="2">
        <v>684060</v>
      </c>
      <c r="E1126" t="str">
        <f t="shared" si="25"/>
        <v>TAK</v>
      </c>
    </row>
    <row r="1127" spans="1:5" x14ac:dyDescent="0.25">
      <c r="A1127" s="1">
        <v>42027</v>
      </c>
      <c r="B1127" t="s">
        <v>399</v>
      </c>
      <c r="C1127" t="s">
        <v>400</v>
      </c>
      <c r="D1127" s="2">
        <v>18300</v>
      </c>
      <c r="E1127" t="str">
        <f t="shared" si="25"/>
        <v>NIE</v>
      </c>
    </row>
    <row r="1128" spans="1:5" x14ac:dyDescent="0.25">
      <c r="A1128" s="1">
        <v>42027</v>
      </c>
      <c r="B1128" t="s">
        <v>151</v>
      </c>
      <c r="C1128" t="s">
        <v>152</v>
      </c>
      <c r="D1128" s="2">
        <v>21821440</v>
      </c>
      <c r="E1128" t="str">
        <f t="shared" si="25"/>
        <v>TAK</v>
      </c>
    </row>
    <row r="1129" spans="1:5" x14ac:dyDescent="0.25">
      <c r="A1129" s="1">
        <v>42027</v>
      </c>
      <c r="B1129" t="s">
        <v>845</v>
      </c>
      <c r="C1129" t="s">
        <v>846</v>
      </c>
      <c r="D1129" s="2">
        <v>9435900</v>
      </c>
      <c r="E1129" t="str">
        <f t="shared" si="25"/>
        <v>TAK</v>
      </c>
    </row>
    <row r="1130" spans="1:5" x14ac:dyDescent="0.25">
      <c r="A1130" s="1">
        <v>42027</v>
      </c>
      <c r="B1130" t="s">
        <v>255</v>
      </c>
      <c r="C1130" t="s">
        <v>256</v>
      </c>
      <c r="D1130" s="2">
        <v>27070</v>
      </c>
      <c r="E1130" t="str">
        <f t="shared" si="25"/>
        <v>TAK</v>
      </c>
    </row>
    <row r="1131" spans="1:5" x14ac:dyDescent="0.25">
      <c r="A1131" s="1">
        <v>42027</v>
      </c>
      <c r="B1131" t="s">
        <v>43</v>
      </c>
      <c r="C1131" t="s">
        <v>44</v>
      </c>
      <c r="D1131" s="2">
        <v>75340</v>
      </c>
      <c r="E1131" t="str">
        <f t="shared" si="25"/>
        <v>TAK</v>
      </c>
    </row>
    <row r="1132" spans="1:5" x14ac:dyDescent="0.25">
      <c r="A1132" s="1">
        <v>42027</v>
      </c>
      <c r="B1132" t="s">
        <v>489</v>
      </c>
      <c r="C1132" t="s">
        <v>490</v>
      </c>
      <c r="D1132" s="2">
        <v>36850</v>
      </c>
      <c r="E1132" t="str">
        <f t="shared" si="25"/>
        <v>TAK</v>
      </c>
    </row>
    <row r="1133" spans="1:5" x14ac:dyDescent="0.25">
      <c r="A1133" s="1">
        <v>42027</v>
      </c>
      <c r="B1133" t="s">
        <v>509</v>
      </c>
      <c r="C1133" t="s">
        <v>510</v>
      </c>
      <c r="D1133" s="2">
        <v>102560</v>
      </c>
      <c r="E1133" t="str">
        <f t="shared" si="25"/>
        <v>TAK</v>
      </c>
    </row>
    <row r="1134" spans="1:5" x14ac:dyDescent="0.25">
      <c r="A1134" s="1">
        <v>42027</v>
      </c>
      <c r="B1134" t="s">
        <v>789</v>
      </c>
      <c r="C1134" t="s">
        <v>790</v>
      </c>
      <c r="D1134" s="2">
        <v>57160</v>
      </c>
      <c r="E1134" t="str">
        <f t="shared" si="25"/>
        <v>TAK</v>
      </c>
    </row>
    <row r="1135" spans="1:5" x14ac:dyDescent="0.25">
      <c r="A1135" s="1">
        <v>42027</v>
      </c>
      <c r="B1135" t="s">
        <v>717</v>
      </c>
      <c r="C1135" t="s">
        <v>718</v>
      </c>
      <c r="D1135" s="2">
        <v>1920</v>
      </c>
      <c r="E1135" t="str">
        <f t="shared" si="25"/>
        <v>NIE</v>
      </c>
    </row>
    <row r="1136" spans="1:5" x14ac:dyDescent="0.25">
      <c r="A1136" s="1">
        <v>42027</v>
      </c>
      <c r="B1136" t="s">
        <v>103</v>
      </c>
      <c r="C1136" t="s">
        <v>104</v>
      </c>
      <c r="D1136" s="2">
        <v>684960</v>
      </c>
      <c r="E1136" t="str">
        <f t="shared" si="25"/>
        <v>TAK</v>
      </c>
    </row>
    <row r="1137" spans="1:5" x14ac:dyDescent="0.25">
      <c r="A1137" s="1">
        <v>42027</v>
      </c>
      <c r="B1137" t="s">
        <v>141</v>
      </c>
      <c r="C1137" t="s">
        <v>142</v>
      </c>
      <c r="D1137" s="2">
        <v>1037790</v>
      </c>
      <c r="E1137" t="str">
        <f t="shared" si="25"/>
        <v>TAK</v>
      </c>
    </row>
    <row r="1138" spans="1:5" x14ac:dyDescent="0.25">
      <c r="A1138" s="1">
        <v>42027</v>
      </c>
      <c r="B1138" t="s">
        <v>127</v>
      </c>
      <c r="C1138" t="s">
        <v>128</v>
      </c>
      <c r="D1138" s="2">
        <v>348890</v>
      </c>
      <c r="E1138" t="str">
        <f t="shared" si="25"/>
        <v>TAK</v>
      </c>
    </row>
    <row r="1139" spans="1:5" x14ac:dyDescent="0.25">
      <c r="A1139" s="1">
        <v>42027</v>
      </c>
      <c r="B1139" t="s">
        <v>883</v>
      </c>
      <c r="C1139" t="s">
        <v>884</v>
      </c>
      <c r="D1139" s="2">
        <v>111770</v>
      </c>
      <c r="E1139" t="str">
        <f t="shared" si="25"/>
        <v>TAK</v>
      </c>
    </row>
    <row r="1140" spans="1:5" x14ac:dyDescent="0.25">
      <c r="A1140" s="1">
        <v>42027</v>
      </c>
      <c r="B1140" t="s">
        <v>83</v>
      </c>
      <c r="C1140" t="s">
        <v>84</v>
      </c>
      <c r="D1140" s="2">
        <v>4830</v>
      </c>
      <c r="E1140" t="str">
        <f t="shared" si="25"/>
        <v>NIE</v>
      </c>
    </row>
    <row r="1141" spans="1:5" x14ac:dyDescent="0.25">
      <c r="A1141" s="1">
        <v>42027</v>
      </c>
      <c r="B1141" t="s">
        <v>487</v>
      </c>
      <c r="C1141" t="s">
        <v>488</v>
      </c>
      <c r="D1141" s="2">
        <v>132090</v>
      </c>
      <c r="E1141" t="str">
        <f t="shared" si="25"/>
        <v>TAK</v>
      </c>
    </row>
    <row r="1142" spans="1:5" x14ac:dyDescent="0.25">
      <c r="A1142" s="1">
        <v>42027</v>
      </c>
      <c r="B1142" t="s">
        <v>501</v>
      </c>
      <c r="C1142" t="s">
        <v>502</v>
      </c>
      <c r="D1142" s="2">
        <v>252530</v>
      </c>
      <c r="E1142" t="str">
        <f t="shared" si="25"/>
        <v>TAK</v>
      </c>
    </row>
    <row r="1143" spans="1:5" x14ac:dyDescent="0.25">
      <c r="A1143" s="1">
        <v>42027</v>
      </c>
      <c r="B1143" t="s">
        <v>365</v>
      </c>
      <c r="C1143" t="s">
        <v>366</v>
      </c>
      <c r="D1143" s="2">
        <v>11190</v>
      </c>
      <c r="E1143" t="str">
        <f t="shared" si="25"/>
        <v>TAK</v>
      </c>
    </row>
    <row r="1144" spans="1:5" x14ac:dyDescent="0.25">
      <c r="A1144" s="1">
        <v>42027</v>
      </c>
      <c r="B1144" t="s">
        <v>13</v>
      </c>
      <c r="C1144" t="s">
        <v>14</v>
      </c>
      <c r="D1144" s="2">
        <v>26050</v>
      </c>
      <c r="E1144" t="str">
        <f t="shared" si="25"/>
        <v>TAK</v>
      </c>
    </row>
    <row r="1145" spans="1:5" x14ac:dyDescent="0.25">
      <c r="A1145" s="1">
        <v>42027</v>
      </c>
      <c r="B1145" t="s">
        <v>881</v>
      </c>
      <c r="C1145" t="s">
        <v>882</v>
      </c>
      <c r="D1145" s="2">
        <v>2030</v>
      </c>
      <c r="E1145" t="str">
        <f t="shared" si="25"/>
        <v>TAK</v>
      </c>
    </row>
    <row r="1146" spans="1:5" x14ac:dyDescent="0.25">
      <c r="A1146" s="1">
        <v>42027</v>
      </c>
      <c r="B1146" t="s">
        <v>465</v>
      </c>
      <c r="C1146" t="s">
        <v>466</v>
      </c>
      <c r="D1146" s="2">
        <v>129910</v>
      </c>
      <c r="E1146" t="str">
        <f t="shared" si="25"/>
        <v>TAK</v>
      </c>
    </row>
    <row r="1147" spans="1:5" x14ac:dyDescent="0.25">
      <c r="A1147" s="1">
        <v>42027</v>
      </c>
      <c r="B1147" t="s">
        <v>77</v>
      </c>
      <c r="C1147" t="s">
        <v>78</v>
      </c>
      <c r="D1147" s="2">
        <v>4820</v>
      </c>
      <c r="E1147" t="str">
        <f t="shared" si="25"/>
        <v>TAK</v>
      </c>
    </row>
    <row r="1148" spans="1:5" x14ac:dyDescent="0.25">
      <c r="A1148" s="1">
        <v>42027</v>
      </c>
      <c r="B1148" t="s">
        <v>295</v>
      </c>
      <c r="C1148" t="s">
        <v>296</v>
      </c>
      <c r="D1148" s="2">
        <v>31920</v>
      </c>
      <c r="E1148" t="str">
        <f t="shared" si="25"/>
        <v>TAK</v>
      </c>
    </row>
    <row r="1149" spans="1:5" x14ac:dyDescent="0.25">
      <c r="A1149" s="1">
        <v>42027</v>
      </c>
      <c r="B1149" t="s">
        <v>473</v>
      </c>
      <c r="C1149" t="s">
        <v>474</v>
      </c>
      <c r="D1149" s="2">
        <v>766020</v>
      </c>
      <c r="E1149" t="str">
        <f t="shared" si="25"/>
        <v>TAK</v>
      </c>
    </row>
    <row r="1150" spans="1:5" x14ac:dyDescent="0.25">
      <c r="A1150" s="1">
        <v>42027</v>
      </c>
      <c r="B1150" t="s">
        <v>817</v>
      </c>
      <c r="C1150" t="s">
        <v>818</v>
      </c>
      <c r="D1150" s="2">
        <v>82070</v>
      </c>
      <c r="E1150" t="str">
        <f t="shared" si="25"/>
        <v>TAK</v>
      </c>
    </row>
    <row r="1151" spans="1:5" x14ac:dyDescent="0.25">
      <c r="A1151" s="1">
        <v>42027</v>
      </c>
      <c r="B1151" t="s">
        <v>215</v>
      </c>
      <c r="C1151" t="s">
        <v>216</v>
      </c>
      <c r="D1151" s="2">
        <v>990</v>
      </c>
      <c r="E1151" t="str">
        <f t="shared" si="25"/>
        <v>TAK</v>
      </c>
    </row>
    <row r="1152" spans="1:5" x14ac:dyDescent="0.25">
      <c r="A1152" s="1">
        <v>42027</v>
      </c>
      <c r="B1152" t="s">
        <v>451</v>
      </c>
      <c r="C1152" t="s">
        <v>452</v>
      </c>
      <c r="D1152" s="2">
        <v>83823260</v>
      </c>
      <c r="E1152" t="str">
        <f t="shared" si="25"/>
        <v>TAK</v>
      </c>
    </row>
    <row r="1153" spans="1:5" x14ac:dyDescent="0.25">
      <c r="A1153" s="1">
        <v>42027</v>
      </c>
      <c r="B1153" t="s">
        <v>23</v>
      </c>
      <c r="C1153" t="s">
        <v>24</v>
      </c>
      <c r="D1153" s="2">
        <v>1060560</v>
      </c>
      <c r="E1153" t="str">
        <f t="shared" si="25"/>
        <v>TAK</v>
      </c>
    </row>
    <row r="1154" spans="1:5" x14ac:dyDescent="0.25">
      <c r="A1154" s="1">
        <v>42027</v>
      </c>
      <c r="B1154" t="s">
        <v>873</v>
      </c>
      <c r="C1154" t="s">
        <v>874</v>
      </c>
      <c r="D1154" s="2">
        <v>5210530</v>
      </c>
      <c r="E1154" t="str">
        <f t="shared" si="25"/>
        <v>TAK</v>
      </c>
    </row>
    <row r="1155" spans="1:5" x14ac:dyDescent="0.25">
      <c r="A1155" s="1">
        <v>42027</v>
      </c>
      <c r="B1155" t="s">
        <v>293</v>
      </c>
      <c r="C1155" t="s">
        <v>294</v>
      </c>
      <c r="D1155" s="2">
        <v>18700</v>
      </c>
      <c r="E1155" t="str">
        <f t="shared" ref="E1155:E1218" si="26">IF(MID(C1155,1,2)="PL","TAK","NIE")</f>
        <v>TAK</v>
      </c>
    </row>
    <row r="1156" spans="1:5" x14ac:dyDescent="0.25">
      <c r="A1156" s="1">
        <v>42027</v>
      </c>
      <c r="B1156" t="s">
        <v>927</v>
      </c>
      <c r="C1156" t="s">
        <v>928</v>
      </c>
      <c r="D1156" s="2">
        <v>388600</v>
      </c>
      <c r="E1156" t="str">
        <f t="shared" si="26"/>
        <v>TAK</v>
      </c>
    </row>
    <row r="1157" spans="1:5" x14ac:dyDescent="0.25">
      <c r="A1157" s="1">
        <v>42027</v>
      </c>
      <c r="B1157" t="s">
        <v>669</v>
      </c>
      <c r="C1157" t="s">
        <v>670</v>
      </c>
      <c r="D1157" s="2">
        <v>61137020</v>
      </c>
      <c r="E1157" t="str">
        <f t="shared" si="26"/>
        <v>TAK</v>
      </c>
    </row>
    <row r="1158" spans="1:5" x14ac:dyDescent="0.25">
      <c r="A1158" s="1">
        <v>42027</v>
      </c>
      <c r="B1158" t="s">
        <v>569</v>
      </c>
      <c r="C1158" t="s">
        <v>570</v>
      </c>
      <c r="D1158" s="2">
        <v>190</v>
      </c>
      <c r="E1158" t="str">
        <f t="shared" si="26"/>
        <v>TAK</v>
      </c>
    </row>
    <row r="1159" spans="1:5" x14ac:dyDescent="0.25">
      <c r="A1159" s="1">
        <v>42027</v>
      </c>
      <c r="B1159" t="s">
        <v>649</v>
      </c>
      <c r="C1159" t="s">
        <v>650</v>
      </c>
      <c r="D1159" s="2">
        <v>67794460</v>
      </c>
      <c r="E1159" t="str">
        <f t="shared" si="26"/>
        <v>TAK</v>
      </c>
    </row>
    <row r="1160" spans="1:5" x14ac:dyDescent="0.25">
      <c r="A1160" s="1">
        <v>42027</v>
      </c>
      <c r="B1160" t="s">
        <v>393</v>
      </c>
      <c r="C1160" t="s">
        <v>394</v>
      </c>
      <c r="D1160" s="2">
        <v>36960</v>
      </c>
      <c r="E1160" t="str">
        <f t="shared" si="26"/>
        <v>TAK</v>
      </c>
    </row>
    <row r="1161" spans="1:5" x14ac:dyDescent="0.25">
      <c r="A1161" s="1">
        <v>42027</v>
      </c>
      <c r="B1161" t="s">
        <v>335</v>
      </c>
      <c r="C1161" t="s">
        <v>336</v>
      </c>
      <c r="D1161" s="2">
        <v>12640</v>
      </c>
      <c r="E1161" t="str">
        <f t="shared" si="26"/>
        <v>TAK</v>
      </c>
    </row>
    <row r="1162" spans="1:5" x14ac:dyDescent="0.25">
      <c r="A1162" s="1">
        <v>42027</v>
      </c>
      <c r="B1162" t="s">
        <v>273</v>
      </c>
      <c r="C1162" t="s">
        <v>274</v>
      </c>
      <c r="D1162" s="2">
        <v>31350</v>
      </c>
      <c r="E1162" t="str">
        <f t="shared" si="26"/>
        <v>TAK</v>
      </c>
    </row>
    <row r="1163" spans="1:5" x14ac:dyDescent="0.25">
      <c r="A1163" s="1">
        <v>42027</v>
      </c>
      <c r="B1163" t="s">
        <v>179</v>
      </c>
      <c r="C1163" t="s">
        <v>180</v>
      </c>
      <c r="D1163" s="2">
        <v>38010</v>
      </c>
      <c r="E1163" t="str">
        <f t="shared" si="26"/>
        <v>TAK</v>
      </c>
    </row>
    <row r="1164" spans="1:5" x14ac:dyDescent="0.25">
      <c r="A1164" s="1">
        <v>42027</v>
      </c>
      <c r="B1164" t="s">
        <v>593</v>
      </c>
      <c r="C1164" t="s">
        <v>594</v>
      </c>
      <c r="D1164" s="2">
        <v>10</v>
      </c>
      <c r="E1164" t="str">
        <f t="shared" si="26"/>
        <v>TAK</v>
      </c>
    </row>
    <row r="1165" spans="1:5" x14ac:dyDescent="0.25">
      <c r="A1165" s="1">
        <v>42027</v>
      </c>
      <c r="B1165" t="s">
        <v>667</v>
      </c>
      <c r="C1165" t="s">
        <v>668</v>
      </c>
      <c r="D1165" s="2">
        <v>6650</v>
      </c>
      <c r="E1165" t="str">
        <f t="shared" si="26"/>
        <v>TAK</v>
      </c>
    </row>
    <row r="1166" spans="1:5" x14ac:dyDescent="0.25">
      <c r="A1166" s="1">
        <v>42027</v>
      </c>
      <c r="B1166" t="s">
        <v>19</v>
      </c>
      <c r="C1166" t="s">
        <v>20</v>
      </c>
      <c r="D1166" s="2">
        <v>1930</v>
      </c>
      <c r="E1166" t="str">
        <f t="shared" si="26"/>
        <v>TAK</v>
      </c>
    </row>
    <row r="1167" spans="1:5" x14ac:dyDescent="0.25">
      <c r="A1167" s="1">
        <v>42027</v>
      </c>
      <c r="B1167" t="s">
        <v>237</v>
      </c>
      <c r="C1167" t="s">
        <v>238</v>
      </c>
      <c r="D1167" s="2">
        <v>4830</v>
      </c>
      <c r="E1167" t="str">
        <f t="shared" si="26"/>
        <v>TAK</v>
      </c>
    </row>
    <row r="1168" spans="1:5" x14ac:dyDescent="0.25">
      <c r="A1168" s="1">
        <v>42027</v>
      </c>
      <c r="B1168" t="s">
        <v>903</v>
      </c>
      <c r="C1168" t="s">
        <v>904</v>
      </c>
      <c r="D1168" s="2">
        <v>13950</v>
      </c>
      <c r="E1168" t="str">
        <f t="shared" si="26"/>
        <v>TAK</v>
      </c>
    </row>
    <row r="1169" spans="1:5" x14ac:dyDescent="0.25">
      <c r="A1169" s="1">
        <v>42027</v>
      </c>
      <c r="B1169" t="s">
        <v>547</v>
      </c>
      <c r="C1169" t="s">
        <v>548</v>
      </c>
      <c r="D1169" s="2">
        <v>170</v>
      </c>
      <c r="E1169" t="str">
        <f t="shared" si="26"/>
        <v>TAK</v>
      </c>
    </row>
    <row r="1170" spans="1:5" x14ac:dyDescent="0.25">
      <c r="A1170" s="1">
        <v>42027</v>
      </c>
      <c r="B1170" t="s">
        <v>121</v>
      </c>
      <c r="C1170" t="s">
        <v>122</v>
      </c>
      <c r="D1170" s="2">
        <v>2530</v>
      </c>
      <c r="E1170" t="str">
        <f t="shared" si="26"/>
        <v>TAK</v>
      </c>
    </row>
    <row r="1171" spans="1:5" x14ac:dyDescent="0.25">
      <c r="A1171" s="1">
        <v>42027</v>
      </c>
      <c r="B1171" t="s">
        <v>245</v>
      </c>
      <c r="C1171" t="s">
        <v>246</v>
      </c>
      <c r="D1171" s="2">
        <v>3660</v>
      </c>
      <c r="E1171" t="str">
        <f t="shared" si="26"/>
        <v>TAK</v>
      </c>
    </row>
    <row r="1172" spans="1:5" x14ac:dyDescent="0.25">
      <c r="A1172" s="1">
        <v>42027</v>
      </c>
      <c r="B1172" t="s">
        <v>395</v>
      </c>
      <c r="C1172" t="s">
        <v>396</v>
      </c>
      <c r="D1172" s="2">
        <v>70</v>
      </c>
      <c r="E1172" t="str">
        <f t="shared" si="26"/>
        <v>TAK</v>
      </c>
    </row>
    <row r="1173" spans="1:5" x14ac:dyDescent="0.25">
      <c r="A1173" s="1">
        <v>42027</v>
      </c>
      <c r="B1173" t="s">
        <v>313</v>
      </c>
      <c r="C1173" t="s">
        <v>314</v>
      </c>
      <c r="D1173" s="2">
        <v>2050</v>
      </c>
      <c r="E1173" t="str">
        <f t="shared" si="26"/>
        <v>NIE</v>
      </c>
    </row>
    <row r="1174" spans="1:5" x14ac:dyDescent="0.25">
      <c r="A1174" s="1">
        <v>42027</v>
      </c>
      <c r="B1174" t="s">
        <v>505</v>
      </c>
      <c r="C1174" t="s">
        <v>506</v>
      </c>
      <c r="D1174" s="2">
        <v>1101450</v>
      </c>
      <c r="E1174" t="str">
        <f t="shared" si="26"/>
        <v>TAK</v>
      </c>
    </row>
    <row r="1175" spans="1:5" x14ac:dyDescent="0.25">
      <c r="A1175" s="1">
        <v>42027</v>
      </c>
      <c r="B1175" t="s">
        <v>503</v>
      </c>
      <c r="C1175" t="s">
        <v>504</v>
      </c>
      <c r="D1175" s="2">
        <v>113210</v>
      </c>
      <c r="E1175" t="str">
        <f t="shared" si="26"/>
        <v>TAK</v>
      </c>
    </row>
    <row r="1176" spans="1:5" x14ac:dyDescent="0.25">
      <c r="A1176" s="1">
        <v>42027</v>
      </c>
      <c r="B1176" t="s">
        <v>877</v>
      </c>
      <c r="C1176" t="s">
        <v>878</v>
      </c>
      <c r="D1176" s="2">
        <v>26040</v>
      </c>
      <c r="E1176" t="str">
        <f t="shared" si="26"/>
        <v>TAK</v>
      </c>
    </row>
    <row r="1177" spans="1:5" x14ac:dyDescent="0.25">
      <c r="A1177" s="1">
        <v>42027</v>
      </c>
      <c r="B1177" t="s">
        <v>783</v>
      </c>
      <c r="C1177" t="s">
        <v>784</v>
      </c>
      <c r="D1177" s="2">
        <v>27510</v>
      </c>
      <c r="E1177" t="str">
        <f t="shared" si="26"/>
        <v>TAK</v>
      </c>
    </row>
    <row r="1178" spans="1:5" x14ac:dyDescent="0.25">
      <c r="A1178" s="1">
        <v>42027</v>
      </c>
      <c r="B1178" t="s">
        <v>341</v>
      </c>
      <c r="C1178" t="s">
        <v>342</v>
      </c>
      <c r="D1178" s="2">
        <v>3620070</v>
      </c>
      <c r="E1178" t="str">
        <f t="shared" si="26"/>
        <v>TAK</v>
      </c>
    </row>
    <row r="1179" spans="1:5" x14ac:dyDescent="0.25">
      <c r="A1179" s="1">
        <v>42027</v>
      </c>
      <c r="B1179" t="s">
        <v>9</v>
      </c>
      <c r="C1179" t="s">
        <v>10</v>
      </c>
      <c r="D1179" s="2">
        <v>60</v>
      </c>
      <c r="E1179" t="str">
        <f t="shared" si="26"/>
        <v>TAK</v>
      </c>
    </row>
    <row r="1180" spans="1:5" x14ac:dyDescent="0.25">
      <c r="A1180" s="1">
        <v>42027</v>
      </c>
      <c r="B1180" t="s">
        <v>15</v>
      </c>
      <c r="C1180" t="s">
        <v>16</v>
      </c>
      <c r="D1180" s="2">
        <v>450</v>
      </c>
      <c r="E1180" t="str">
        <f t="shared" si="26"/>
        <v>TAK</v>
      </c>
    </row>
    <row r="1181" spans="1:5" x14ac:dyDescent="0.25">
      <c r="A1181" s="1">
        <v>42027</v>
      </c>
      <c r="B1181" t="s">
        <v>25</v>
      </c>
      <c r="C1181" t="s">
        <v>26</v>
      </c>
      <c r="D1181" s="2">
        <v>0</v>
      </c>
      <c r="E1181" t="str">
        <f t="shared" si="26"/>
        <v>TAK</v>
      </c>
    </row>
    <row r="1182" spans="1:5" x14ac:dyDescent="0.25">
      <c r="A1182" s="1">
        <v>42027</v>
      </c>
      <c r="B1182" t="s">
        <v>31</v>
      </c>
      <c r="C1182" t="s">
        <v>32</v>
      </c>
      <c r="D1182" s="2">
        <v>0</v>
      </c>
      <c r="E1182" t="str">
        <f t="shared" si="26"/>
        <v>NIE</v>
      </c>
    </row>
    <row r="1183" spans="1:5" x14ac:dyDescent="0.25">
      <c r="A1183" s="1">
        <v>42027</v>
      </c>
      <c r="B1183" t="s">
        <v>41</v>
      </c>
      <c r="C1183" t="s">
        <v>42</v>
      </c>
      <c r="D1183" s="2">
        <v>0</v>
      </c>
      <c r="E1183" t="str">
        <f t="shared" si="26"/>
        <v>TAK</v>
      </c>
    </row>
    <row r="1184" spans="1:5" x14ac:dyDescent="0.25">
      <c r="A1184" s="1">
        <v>42027</v>
      </c>
      <c r="B1184" t="s">
        <v>51</v>
      </c>
      <c r="C1184" t="s">
        <v>52</v>
      </c>
      <c r="D1184" s="2">
        <v>0</v>
      </c>
      <c r="E1184" t="str">
        <f t="shared" si="26"/>
        <v>TAK</v>
      </c>
    </row>
    <row r="1185" spans="1:5" x14ac:dyDescent="0.25">
      <c r="A1185" s="1">
        <v>42027</v>
      </c>
      <c r="B1185" t="s">
        <v>61</v>
      </c>
      <c r="C1185" t="s">
        <v>62</v>
      </c>
      <c r="D1185" s="2">
        <v>0</v>
      </c>
      <c r="E1185" t="str">
        <f t="shared" si="26"/>
        <v>TAK</v>
      </c>
    </row>
    <row r="1186" spans="1:5" x14ac:dyDescent="0.25">
      <c r="A1186" s="1">
        <v>42027</v>
      </c>
      <c r="B1186" t="s">
        <v>71</v>
      </c>
      <c r="C1186" t="s">
        <v>72</v>
      </c>
      <c r="D1186" s="2">
        <v>19100</v>
      </c>
      <c r="E1186" t="str">
        <f t="shared" si="26"/>
        <v>TAK</v>
      </c>
    </row>
    <row r="1187" spans="1:5" x14ac:dyDescent="0.25">
      <c r="A1187" s="1">
        <v>42027</v>
      </c>
      <c r="B1187" t="s">
        <v>99</v>
      </c>
      <c r="C1187" t="s">
        <v>100</v>
      </c>
      <c r="D1187" s="2">
        <v>0</v>
      </c>
      <c r="E1187" t="str">
        <f t="shared" si="26"/>
        <v>TAK</v>
      </c>
    </row>
    <row r="1188" spans="1:5" x14ac:dyDescent="0.25">
      <c r="A1188" s="1">
        <v>42027</v>
      </c>
      <c r="B1188" t="s">
        <v>111</v>
      </c>
      <c r="C1188" t="s">
        <v>112</v>
      </c>
      <c r="D1188" s="2">
        <v>102830</v>
      </c>
      <c r="E1188" t="str">
        <f t="shared" si="26"/>
        <v>TAK</v>
      </c>
    </row>
    <row r="1189" spans="1:5" x14ac:dyDescent="0.25">
      <c r="A1189" s="1">
        <v>42027</v>
      </c>
      <c r="B1189" t="s">
        <v>113</v>
      </c>
      <c r="C1189" t="s">
        <v>114</v>
      </c>
      <c r="D1189" s="2">
        <v>0</v>
      </c>
      <c r="E1189" t="str">
        <f t="shared" si="26"/>
        <v>TAK</v>
      </c>
    </row>
    <row r="1190" spans="1:5" x14ac:dyDescent="0.25">
      <c r="A1190" s="1">
        <v>42027</v>
      </c>
      <c r="B1190" t="s">
        <v>115</v>
      </c>
      <c r="C1190" t="s">
        <v>116</v>
      </c>
      <c r="D1190" s="2">
        <v>2480</v>
      </c>
      <c r="E1190" t="str">
        <f t="shared" si="26"/>
        <v>TAK</v>
      </c>
    </row>
    <row r="1191" spans="1:5" x14ac:dyDescent="0.25">
      <c r="A1191" s="1">
        <v>42027</v>
      </c>
      <c r="B1191" t="s">
        <v>117</v>
      </c>
      <c r="C1191" t="s">
        <v>118</v>
      </c>
      <c r="D1191" s="2">
        <v>0</v>
      </c>
      <c r="E1191" t="str">
        <f t="shared" si="26"/>
        <v>TAK</v>
      </c>
    </row>
    <row r="1192" spans="1:5" x14ac:dyDescent="0.25">
      <c r="A1192" s="1">
        <v>42027</v>
      </c>
      <c r="B1192" t="s">
        <v>147</v>
      </c>
      <c r="C1192" t="s">
        <v>148</v>
      </c>
      <c r="D1192" s="2">
        <v>0</v>
      </c>
      <c r="E1192" t="str">
        <f t="shared" si="26"/>
        <v>NIE</v>
      </c>
    </row>
    <row r="1193" spans="1:5" x14ac:dyDescent="0.25">
      <c r="A1193" s="1">
        <v>42027</v>
      </c>
      <c r="B1193" t="s">
        <v>163</v>
      </c>
      <c r="C1193" t="s">
        <v>164</v>
      </c>
      <c r="D1193" s="2">
        <v>30</v>
      </c>
      <c r="E1193" t="str">
        <f t="shared" si="26"/>
        <v>TAK</v>
      </c>
    </row>
    <row r="1194" spans="1:5" x14ac:dyDescent="0.25">
      <c r="A1194" s="1">
        <v>42027</v>
      </c>
      <c r="B1194" t="s">
        <v>195</v>
      </c>
      <c r="C1194" t="s">
        <v>196</v>
      </c>
      <c r="D1194" s="2">
        <v>3420</v>
      </c>
      <c r="E1194" t="str">
        <f t="shared" si="26"/>
        <v>TAK</v>
      </c>
    </row>
    <row r="1195" spans="1:5" x14ac:dyDescent="0.25">
      <c r="A1195" s="1">
        <v>42027</v>
      </c>
      <c r="B1195" t="s">
        <v>197</v>
      </c>
      <c r="C1195" t="s">
        <v>198</v>
      </c>
      <c r="D1195" s="2">
        <v>2580</v>
      </c>
      <c r="E1195" t="str">
        <f t="shared" si="26"/>
        <v>TAK</v>
      </c>
    </row>
    <row r="1196" spans="1:5" x14ac:dyDescent="0.25">
      <c r="A1196" s="1">
        <v>42027</v>
      </c>
      <c r="B1196" t="s">
        <v>209</v>
      </c>
      <c r="C1196" t="s">
        <v>210</v>
      </c>
      <c r="D1196" s="2">
        <v>1320</v>
      </c>
      <c r="E1196" t="str">
        <f t="shared" si="26"/>
        <v>TAK</v>
      </c>
    </row>
    <row r="1197" spans="1:5" x14ac:dyDescent="0.25">
      <c r="A1197" s="1">
        <v>42027</v>
      </c>
      <c r="B1197" t="s">
        <v>217</v>
      </c>
      <c r="C1197" t="s">
        <v>218</v>
      </c>
      <c r="D1197" s="2">
        <v>0</v>
      </c>
      <c r="E1197" t="str">
        <f t="shared" si="26"/>
        <v>TAK</v>
      </c>
    </row>
    <row r="1198" spans="1:5" x14ac:dyDescent="0.25">
      <c r="A1198" s="1">
        <v>42027</v>
      </c>
      <c r="B1198" t="s">
        <v>231</v>
      </c>
      <c r="C1198" t="s">
        <v>232</v>
      </c>
      <c r="D1198" s="2">
        <v>10</v>
      </c>
      <c r="E1198" t="str">
        <f t="shared" si="26"/>
        <v>TAK</v>
      </c>
    </row>
    <row r="1199" spans="1:5" x14ac:dyDescent="0.25">
      <c r="A1199" s="1">
        <v>42027</v>
      </c>
      <c r="B1199" t="s">
        <v>239</v>
      </c>
      <c r="C1199" t="s">
        <v>240</v>
      </c>
      <c r="D1199" s="2">
        <v>2450</v>
      </c>
      <c r="E1199" t="str">
        <f t="shared" si="26"/>
        <v>TAK</v>
      </c>
    </row>
    <row r="1200" spans="1:5" x14ac:dyDescent="0.25">
      <c r="A1200" s="1">
        <v>42027</v>
      </c>
      <c r="B1200" t="s">
        <v>241</v>
      </c>
      <c r="C1200" t="s">
        <v>242</v>
      </c>
      <c r="D1200" s="2">
        <v>42580</v>
      </c>
      <c r="E1200" t="str">
        <f t="shared" si="26"/>
        <v>TAK</v>
      </c>
    </row>
    <row r="1201" spans="1:5" x14ac:dyDescent="0.25">
      <c r="A1201" s="1">
        <v>42027</v>
      </c>
      <c r="B1201" t="s">
        <v>259</v>
      </c>
      <c r="C1201" t="s">
        <v>260</v>
      </c>
      <c r="D1201" s="2">
        <v>4120</v>
      </c>
      <c r="E1201" t="str">
        <f t="shared" si="26"/>
        <v>TAK</v>
      </c>
    </row>
    <row r="1202" spans="1:5" x14ac:dyDescent="0.25">
      <c r="A1202" s="1">
        <v>42027</v>
      </c>
      <c r="B1202" t="s">
        <v>277</v>
      </c>
      <c r="C1202" t="s">
        <v>278</v>
      </c>
      <c r="D1202" s="2">
        <v>0</v>
      </c>
      <c r="E1202" t="str">
        <f t="shared" si="26"/>
        <v>NIE</v>
      </c>
    </row>
    <row r="1203" spans="1:5" x14ac:dyDescent="0.25">
      <c r="A1203" s="1">
        <v>42027</v>
      </c>
      <c r="B1203" t="s">
        <v>281</v>
      </c>
      <c r="C1203" t="s">
        <v>282</v>
      </c>
      <c r="D1203" s="2">
        <v>600</v>
      </c>
      <c r="E1203" t="str">
        <f t="shared" si="26"/>
        <v>TAK</v>
      </c>
    </row>
    <row r="1204" spans="1:5" x14ac:dyDescent="0.25">
      <c r="A1204" s="1">
        <v>42027</v>
      </c>
      <c r="B1204" t="s">
        <v>285</v>
      </c>
      <c r="C1204" t="s">
        <v>286</v>
      </c>
      <c r="D1204" s="2">
        <v>0</v>
      </c>
      <c r="E1204" t="str">
        <f t="shared" si="26"/>
        <v>NIE</v>
      </c>
    </row>
    <row r="1205" spans="1:5" x14ac:dyDescent="0.25">
      <c r="A1205" s="1">
        <v>42027</v>
      </c>
      <c r="B1205" t="s">
        <v>289</v>
      </c>
      <c r="C1205" t="s">
        <v>290</v>
      </c>
      <c r="D1205" s="2">
        <v>0</v>
      </c>
      <c r="E1205" t="str">
        <f t="shared" si="26"/>
        <v>NIE</v>
      </c>
    </row>
    <row r="1206" spans="1:5" x14ac:dyDescent="0.25">
      <c r="A1206" s="1">
        <v>42027</v>
      </c>
      <c r="B1206" t="s">
        <v>307</v>
      </c>
      <c r="C1206" t="s">
        <v>308</v>
      </c>
      <c r="D1206" s="2">
        <v>80</v>
      </c>
      <c r="E1206" t="str">
        <f t="shared" si="26"/>
        <v>TAK</v>
      </c>
    </row>
    <row r="1207" spans="1:5" x14ac:dyDescent="0.25">
      <c r="A1207" s="1">
        <v>42027</v>
      </c>
      <c r="B1207" t="s">
        <v>311</v>
      </c>
      <c r="C1207" t="s">
        <v>312</v>
      </c>
      <c r="D1207" s="2">
        <v>2508750</v>
      </c>
      <c r="E1207" t="str">
        <f t="shared" si="26"/>
        <v>TAK</v>
      </c>
    </row>
    <row r="1208" spans="1:5" x14ac:dyDescent="0.25">
      <c r="A1208" s="1">
        <v>42027</v>
      </c>
      <c r="B1208" t="s">
        <v>319</v>
      </c>
      <c r="C1208" t="s">
        <v>320</v>
      </c>
      <c r="D1208" s="2">
        <v>202420</v>
      </c>
      <c r="E1208" t="str">
        <f t="shared" si="26"/>
        <v>TAK</v>
      </c>
    </row>
    <row r="1209" spans="1:5" x14ac:dyDescent="0.25">
      <c r="A1209" s="1">
        <v>42027</v>
      </c>
      <c r="B1209" t="s">
        <v>337</v>
      </c>
      <c r="C1209" t="s">
        <v>338</v>
      </c>
      <c r="D1209" s="2">
        <v>0</v>
      </c>
      <c r="E1209" t="str">
        <f t="shared" si="26"/>
        <v>TAK</v>
      </c>
    </row>
    <row r="1210" spans="1:5" x14ac:dyDescent="0.25">
      <c r="A1210" s="1">
        <v>42027</v>
      </c>
      <c r="B1210" t="s">
        <v>347</v>
      </c>
      <c r="C1210" t="s">
        <v>348</v>
      </c>
      <c r="D1210" s="2">
        <v>4940</v>
      </c>
      <c r="E1210" t="str">
        <f t="shared" si="26"/>
        <v>TAK</v>
      </c>
    </row>
    <row r="1211" spans="1:5" x14ac:dyDescent="0.25">
      <c r="A1211" s="1">
        <v>42027</v>
      </c>
      <c r="B1211" t="s">
        <v>361</v>
      </c>
      <c r="C1211" t="s">
        <v>362</v>
      </c>
      <c r="D1211" s="2">
        <v>1190</v>
      </c>
      <c r="E1211" t="str">
        <f t="shared" si="26"/>
        <v>TAK</v>
      </c>
    </row>
    <row r="1212" spans="1:5" x14ac:dyDescent="0.25">
      <c r="A1212" s="1">
        <v>42027</v>
      </c>
      <c r="B1212" t="s">
        <v>375</v>
      </c>
      <c r="C1212" t="s">
        <v>376</v>
      </c>
      <c r="D1212" s="2">
        <v>116020</v>
      </c>
      <c r="E1212" t="str">
        <f t="shared" si="26"/>
        <v>TAK</v>
      </c>
    </row>
    <row r="1213" spans="1:5" x14ac:dyDescent="0.25">
      <c r="A1213" s="1">
        <v>42027</v>
      </c>
      <c r="B1213" t="s">
        <v>387</v>
      </c>
      <c r="C1213" t="s">
        <v>388</v>
      </c>
      <c r="D1213" s="2">
        <v>101400</v>
      </c>
      <c r="E1213" t="str">
        <f t="shared" si="26"/>
        <v>TAK</v>
      </c>
    </row>
    <row r="1214" spans="1:5" x14ac:dyDescent="0.25">
      <c r="A1214" s="1">
        <v>42027</v>
      </c>
      <c r="B1214" t="s">
        <v>407</v>
      </c>
      <c r="C1214" t="s">
        <v>408</v>
      </c>
      <c r="D1214" s="2">
        <v>680</v>
      </c>
      <c r="E1214" t="str">
        <f t="shared" si="26"/>
        <v>TAK</v>
      </c>
    </row>
    <row r="1215" spans="1:5" x14ac:dyDescent="0.25">
      <c r="A1215" s="1">
        <v>42027</v>
      </c>
      <c r="B1215" t="s">
        <v>409</v>
      </c>
      <c r="C1215" t="s">
        <v>410</v>
      </c>
      <c r="D1215" s="2">
        <v>1000</v>
      </c>
      <c r="E1215" t="str">
        <f t="shared" si="26"/>
        <v>TAK</v>
      </c>
    </row>
    <row r="1216" spans="1:5" x14ac:dyDescent="0.25">
      <c r="A1216" s="1">
        <v>42027</v>
      </c>
      <c r="B1216" t="s">
        <v>413</v>
      </c>
      <c r="C1216" t="s">
        <v>414</v>
      </c>
      <c r="D1216" s="2">
        <v>330</v>
      </c>
      <c r="E1216" t="str">
        <f t="shared" si="26"/>
        <v>TAK</v>
      </c>
    </row>
    <row r="1217" spans="1:5" x14ac:dyDescent="0.25">
      <c r="A1217" s="1">
        <v>42027</v>
      </c>
      <c r="B1217" t="s">
        <v>419</v>
      </c>
      <c r="C1217" t="s">
        <v>420</v>
      </c>
      <c r="D1217" s="2">
        <v>600</v>
      </c>
      <c r="E1217" t="str">
        <f t="shared" si="26"/>
        <v>TAK</v>
      </c>
    </row>
    <row r="1218" spans="1:5" x14ac:dyDescent="0.25">
      <c r="A1218" s="1">
        <v>42027</v>
      </c>
      <c r="B1218" t="s">
        <v>423</v>
      </c>
      <c r="C1218" t="s">
        <v>424</v>
      </c>
      <c r="D1218" s="2">
        <v>16040</v>
      </c>
      <c r="E1218" t="str">
        <f t="shared" si="26"/>
        <v>TAK</v>
      </c>
    </row>
    <row r="1219" spans="1:5" x14ac:dyDescent="0.25">
      <c r="A1219" s="1">
        <v>42027</v>
      </c>
      <c r="B1219" t="s">
        <v>433</v>
      </c>
      <c r="C1219" t="s">
        <v>434</v>
      </c>
      <c r="D1219" s="2">
        <v>56420</v>
      </c>
      <c r="E1219" t="str">
        <f t="shared" ref="E1219:E1282" si="27">IF(MID(C1219,1,2)="PL","TAK","NIE")</f>
        <v>TAK</v>
      </c>
    </row>
    <row r="1220" spans="1:5" x14ac:dyDescent="0.25">
      <c r="A1220" s="1">
        <v>42027</v>
      </c>
      <c r="B1220" t="s">
        <v>441</v>
      </c>
      <c r="C1220" t="s">
        <v>442</v>
      </c>
      <c r="D1220" s="2">
        <v>1070</v>
      </c>
      <c r="E1220" t="str">
        <f t="shared" si="27"/>
        <v>TAK</v>
      </c>
    </row>
    <row r="1221" spans="1:5" x14ac:dyDescent="0.25">
      <c r="A1221" s="1">
        <v>42027</v>
      </c>
      <c r="B1221" t="s">
        <v>443</v>
      </c>
      <c r="C1221" t="s">
        <v>444</v>
      </c>
      <c r="D1221" s="2">
        <v>0</v>
      </c>
      <c r="E1221" t="str">
        <f t="shared" si="27"/>
        <v>NIE</v>
      </c>
    </row>
    <row r="1222" spans="1:5" x14ac:dyDescent="0.25">
      <c r="A1222" s="1">
        <v>42027</v>
      </c>
      <c r="B1222" t="s">
        <v>467</v>
      </c>
      <c r="C1222" t="s">
        <v>468</v>
      </c>
      <c r="D1222" s="2">
        <v>0</v>
      </c>
      <c r="E1222" t="str">
        <f t="shared" si="27"/>
        <v>TAK</v>
      </c>
    </row>
    <row r="1223" spans="1:5" x14ac:dyDescent="0.25">
      <c r="A1223" s="1">
        <v>42027</v>
      </c>
      <c r="B1223" t="s">
        <v>477</v>
      </c>
      <c r="C1223" t="s">
        <v>478</v>
      </c>
      <c r="D1223" s="2">
        <v>0</v>
      </c>
      <c r="E1223" t="str">
        <f t="shared" si="27"/>
        <v>NIE</v>
      </c>
    </row>
    <row r="1224" spans="1:5" x14ac:dyDescent="0.25">
      <c r="A1224" s="1">
        <v>42027</v>
      </c>
      <c r="B1224" t="s">
        <v>521</v>
      </c>
      <c r="C1224" t="s">
        <v>522</v>
      </c>
      <c r="D1224" s="2">
        <v>0</v>
      </c>
      <c r="E1224" t="str">
        <f t="shared" si="27"/>
        <v>TAK</v>
      </c>
    </row>
    <row r="1225" spans="1:5" x14ac:dyDescent="0.25">
      <c r="A1225" s="1">
        <v>42027</v>
      </c>
      <c r="B1225" t="s">
        <v>529</v>
      </c>
      <c r="C1225" t="s">
        <v>530</v>
      </c>
      <c r="D1225" s="2">
        <v>10430</v>
      </c>
      <c r="E1225" t="str">
        <f t="shared" si="27"/>
        <v>TAK</v>
      </c>
    </row>
    <row r="1226" spans="1:5" x14ac:dyDescent="0.25">
      <c r="A1226" s="1">
        <v>42027</v>
      </c>
      <c r="B1226" t="s">
        <v>541</v>
      </c>
      <c r="C1226" t="s">
        <v>542</v>
      </c>
      <c r="D1226" s="2">
        <v>12840</v>
      </c>
      <c r="E1226" t="str">
        <f t="shared" si="27"/>
        <v>TAK</v>
      </c>
    </row>
    <row r="1227" spans="1:5" x14ac:dyDescent="0.25">
      <c r="A1227" s="1">
        <v>42027</v>
      </c>
      <c r="B1227" t="s">
        <v>545</v>
      </c>
      <c r="C1227" t="s">
        <v>546</v>
      </c>
      <c r="D1227" s="2">
        <v>10410</v>
      </c>
      <c r="E1227" t="str">
        <f t="shared" si="27"/>
        <v>TAK</v>
      </c>
    </row>
    <row r="1228" spans="1:5" x14ac:dyDescent="0.25">
      <c r="A1228" s="1">
        <v>42027</v>
      </c>
      <c r="B1228" t="s">
        <v>549</v>
      </c>
      <c r="C1228" t="s">
        <v>550</v>
      </c>
      <c r="D1228" s="2">
        <v>1300</v>
      </c>
      <c r="E1228" t="str">
        <f t="shared" si="27"/>
        <v>TAK</v>
      </c>
    </row>
    <row r="1229" spans="1:5" x14ac:dyDescent="0.25">
      <c r="A1229" s="1">
        <v>42027</v>
      </c>
      <c r="B1229" t="s">
        <v>579</v>
      </c>
      <c r="C1229" t="s">
        <v>580</v>
      </c>
      <c r="D1229" s="2">
        <v>25430</v>
      </c>
      <c r="E1229" t="str">
        <f t="shared" si="27"/>
        <v>NIE</v>
      </c>
    </row>
    <row r="1230" spans="1:5" x14ac:dyDescent="0.25">
      <c r="A1230" s="1">
        <v>42027</v>
      </c>
      <c r="B1230" t="s">
        <v>589</v>
      </c>
      <c r="C1230" t="s">
        <v>590</v>
      </c>
      <c r="D1230" s="2">
        <v>9180</v>
      </c>
      <c r="E1230" t="str">
        <f t="shared" si="27"/>
        <v>TAK</v>
      </c>
    </row>
    <row r="1231" spans="1:5" x14ac:dyDescent="0.25">
      <c r="A1231" s="1">
        <v>42027</v>
      </c>
      <c r="B1231" t="s">
        <v>595</v>
      </c>
      <c r="C1231" t="s">
        <v>596</v>
      </c>
      <c r="D1231" s="2">
        <v>0</v>
      </c>
      <c r="E1231" t="str">
        <f t="shared" si="27"/>
        <v>NIE</v>
      </c>
    </row>
    <row r="1232" spans="1:5" x14ac:dyDescent="0.25">
      <c r="A1232" s="1">
        <v>42027</v>
      </c>
      <c r="B1232" t="s">
        <v>597</v>
      </c>
      <c r="C1232" t="s">
        <v>598</v>
      </c>
      <c r="D1232" s="2">
        <v>0</v>
      </c>
      <c r="E1232" t="str">
        <f t="shared" si="27"/>
        <v>TAK</v>
      </c>
    </row>
    <row r="1233" spans="1:5" x14ac:dyDescent="0.25">
      <c r="A1233" s="1">
        <v>42027</v>
      </c>
      <c r="B1233" t="s">
        <v>607</v>
      </c>
      <c r="C1233" t="s">
        <v>608</v>
      </c>
      <c r="D1233" s="2">
        <v>39650</v>
      </c>
      <c r="E1233" t="str">
        <f t="shared" si="27"/>
        <v>TAK</v>
      </c>
    </row>
    <row r="1234" spans="1:5" x14ac:dyDescent="0.25">
      <c r="A1234" s="1">
        <v>42027</v>
      </c>
      <c r="B1234" t="s">
        <v>609</v>
      </c>
      <c r="C1234" t="s">
        <v>610</v>
      </c>
      <c r="D1234" s="2">
        <v>5170</v>
      </c>
      <c r="E1234" t="str">
        <f t="shared" si="27"/>
        <v>NIE</v>
      </c>
    </row>
    <row r="1235" spans="1:5" x14ac:dyDescent="0.25">
      <c r="A1235" s="1">
        <v>42027</v>
      </c>
      <c r="B1235" t="s">
        <v>617</v>
      </c>
      <c r="C1235" t="s">
        <v>618</v>
      </c>
      <c r="D1235" s="2">
        <v>2210</v>
      </c>
      <c r="E1235" t="str">
        <f t="shared" si="27"/>
        <v>NIE</v>
      </c>
    </row>
    <row r="1236" spans="1:5" x14ac:dyDescent="0.25">
      <c r="A1236" s="1">
        <v>42027</v>
      </c>
      <c r="B1236" t="s">
        <v>625</v>
      </c>
      <c r="C1236" t="s">
        <v>626</v>
      </c>
      <c r="D1236" s="2">
        <v>13210</v>
      </c>
      <c r="E1236" t="str">
        <f t="shared" si="27"/>
        <v>TAK</v>
      </c>
    </row>
    <row r="1237" spans="1:5" x14ac:dyDescent="0.25">
      <c r="A1237" s="1">
        <v>42027</v>
      </c>
      <c r="B1237" t="s">
        <v>643</v>
      </c>
      <c r="C1237" t="s">
        <v>644</v>
      </c>
      <c r="D1237" s="2">
        <v>0</v>
      </c>
      <c r="E1237" t="str">
        <f t="shared" si="27"/>
        <v>NIE</v>
      </c>
    </row>
    <row r="1238" spans="1:5" x14ac:dyDescent="0.25">
      <c r="A1238" s="1">
        <v>42027</v>
      </c>
      <c r="B1238" t="s">
        <v>647</v>
      </c>
      <c r="C1238" t="s">
        <v>648</v>
      </c>
      <c r="D1238" s="2">
        <v>0</v>
      </c>
      <c r="E1238" t="str">
        <f t="shared" si="27"/>
        <v>TAK</v>
      </c>
    </row>
    <row r="1239" spans="1:5" x14ac:dyDescent="0.25">
      <c r="A1239" s="1">
        <v>42027</v>
      </c>
      <c r="B1239" t="s">
        <v>653</v>
      </c>
      <c r="C1239" t="s">
        <v>654</v>
      </c>
      <c r="D1239" s="2">
        <v>0</v>
      </c>
      <c r="E1239" t="str">
        <f t="shared" si="27"/>
        <v>TAK</v>
      </c>
    </row>
    <row r="1240" spans="1:5" x14ac:dyDescent="0.25">
      <c r="A1240" s="1">
        <v>42027</v>
      </c>
      <c r="B1240" t="s">
        <v>655</v>
      </c>
      <c r="C1240" t="s">
        <v>656</v>
      </c>
      <c r="D1240" s="2">
        <v>30</v>
      </c>
      <c r="E1240" t="str">
        <f t="shared" si="27"/>
        <v>TAK</v>
      </c>
    </row>
    <row r="1241" spans="1:5" x14ac:dyDescent="0.25">
      <c r="A1241" s="1">
        <v>42027</v>
      </c>
      <c r="B1241" t="s">
        <v>657</v>
      </c>
      <c r="C1241" t="s">
        <v>658</v>
      </c>
      <c r="D1241" s="2">
        <v>9580</v>
      </c>
      <c r="E1241" t="str">
        <f t="shared" si="27"/>
        <v>TAK</v>
      </c>
    </row>
    <row r="1242" spans="1:5" x14ac:dyDescent="0.25">
      <c r="A1242" s="1">
        <v>42027</v>
      </c>
      <c r="B1242" t="s">
        <v>659</v>
      </c>
      <c r="C1242" t="s">
        <v>660</v>
      </c>
      <c r="D1242" s="2">
        <v>99140</v>
      </c>
      <c r="E1242" t="str">
        <f t="shared" si="27"/>
        <v>TAK</v>
      </c>
    </row>
    <row r="1243" spans="1:5" x14ac:dyDescent="0.25">
      <c r="A1243" s="1">
        <v>42027</v>
      </c>
      <c r="B1243" t="s">
        <v>681</v>
      </c>
      <c r="C1243" t="s">
        <v>682</v>
      </c>
      <c r="D1243" s="2">
        <v>0</v>
      </c>
      <c r="E1243" t="str">
        <f t="shared" si="27"/>
        <v>TAK</v>
      </c>
    </row>
    <row r="1244" spans="1:5" x14ac:dyDescent="0.25">
      <c r="A1244" s="1">
        <v>42027</v>
      </c>
      <c r="B1244" t="s">
        <v>685</v>
      </c>
      <c r="C1244" t="s">
        <v>686</v>
      </c>
      <c r="D1244" s="2">
        <v>47050</v>
      </c>
      <c r="E1244" t="str">
        <f t="shared" si="27"/>
        <v>TAK</v>
      </c>
    </row>
    <row r="1245" spans="1:5" x14ac:dyDescent="0.25">
      <c r="A1245" s="1">
        <v>42027</v>
      </c>
      <c r="B1245" t="s">
        <v>699</v>
      </c>
      <c r="C1245" t="s">
        <v>700</v>
      </c>
      <c r="D1245" s="2">
        <v>30</v>
      </c>
      <c r="E1245" t="str">
        <f t="shared" si="27"/>
        <v>TAK</v>
      </c>
    </row>
    <row r="1246" spans="1:5" x14ac:dyDescent="0.25">
      <c r="A1246" s="1">
        <v>42027</v>
      </c>
      <c r="B1246" t="s">
        <v>707</v>
      </c>
      <c r="C1246" t="s">
        <v>708</v>
      </c>
      <c r="D1246" s="2">
        <v>3500</v>
      </c>
      <c r="E1246" t="str">
        <f t="shared" si="27"/>
        <v>TAK</v>
      </c>
    </row>
    <row r="1247" spans="1:5" x14ac:dyDescent="0.25">
      <c r="A1247" s="1">
        <v>42027</v>
      </c>
      <c r="B1247" t="s">
        <v>723</v>
      </c>
      <c r="C1247" t="s">
        <v>724</v>
      </c>
      <c r="D1247" s="2">
        <v>0</v>
      </c>
      <c r="E1247" t="str">
        <f t="shared" si="27"/>
        <v>TAK</v>
      </c>
    </row>
    <row r="1248" spans="1:5" x14ac:dyDescent="0.25">
      <c r="A1248" s="1">
        <v>42027</v>
      </c>
      <c r="B1248" t="s">
        <v>749</v>
      </c>
      <c r="C1248" t="s">
        <v>750</v>
      </c>
      <c r="D1248" s="2">
        <v>8</v>
      </c>
      <c r="E1248" t="str">
        <f t="shared" si="27"/>
        <v>TAK</v>
      </c>
    </row>
    <row r="1249" spans="1:5" x14ac:dyDescent="0.25">
      <c r="A1249" s="1">
        <v>42027</v>
      </c>
      <c r="B1249" t="s">
        <v>769</v>
      </c>
      <c r="C1249" t="s">
        <v>770</v>
      </c>
      <c r="D1249" s="2">
        <v>0</v>
      </c>
      <c r="E1249" t="str">
        <f t="shared" si="27"/>
        <v>NIE</v>
      </c>
    </row>
    <row r="1250" spans="1:5" x14ac:dyDescent="0.25">
      <c r="A1250" s="1">
        <v>42027</v>
      </c>
      <c r="B1250" t="s">
        <v>815</v>
      </c>
      <c r="C1250" t="s">
        <v>816</v>
      </c>
      <c r="D1250" s="2">
        <v>0</v>
      </c>
      <c r="E1250" t="str">
        <f t="shared" si="27"/>
        <v>NIE</v>
      </c>
    </row>
    <row r="1251" spans="1:5" x14ac:dyDescent="0.25">
      <c r="A1251" s="1">
        <v>42027</v>
      </c>
      <c r="B1251" t="s">
        <v>827</v>
      </c>
      <c r="C1251" t="s">
        <v>828</v>
      </c>
      <c r="D1251" s="2">
        <v>4940</v>
      </c>
      <c r="E1251" t="str">
        <f t="shared" si="27"/>
        <v>TAK</v>
      </c>
    </row>
    <row r="1252" spans="1:5" x14ac:dyDescent="0.25">
      <c r="A1252" s="1">
        <v>42027</v>
      </c>
      <c r="B1252" t="s">
        <v>837</v>
      </c>
      <c r="C1252" t="s">
        <v>838</v>
      </c>
      <c r="D1252" s="2">
        <v>0</v>
      </c>
      <c r="E1252" t="str">
        <f t="shared" si="27"/>
        <v>NIE</v>
      </c>
    </row>
    <row r="1253" spans="1:5" x14ac:dyDescent="0.25">
      <c r="A1253" s="1">
        <v>42027</v>
      </c>
      <c r="B1253" t="s">
        <v>843</v>
      </c>
      <c r="C1253" t="s">
        <v>844</v>
      </c>
      <c r="D1253" s="2">
        <v>0</v>
      </c>
      <c r="E1253" t="str">
        <f t="shared" si="27"/>
        <v>NIE</v>
      </c>
    </row>
    <row r="1254" spans="1:5" x14ac:dyDescent="0.25">
      <c r="A1254" s="1">
        <v>42027</v>
      </c>
      <c r="B1254" t="s">
        <v>855</v>
      </c>
      <c r="C1254" t="s">
        <v>856</v>
      </c>
      <c r="D1254" s="2">
        <v>180</v>
      </c>
      <c r="E1254" t="str">
        <f t="shared" si="27"/>
        <v>TAK</v>
      </c>
    </row>
    <row r="1255" spans="1:5" x14ac:dyDescent="0.25">
      <c r="A1255" s="1">
        <v>42027</v>
      </c>
      <c r="B1255" t="s">
        <v>869</v>
      </c>
      <c r="C1255" t="s">
        <v>870</v>
      </c>
      <c r="D1255" s="2">
        <v>0</v>
      </c>
      <c r="E1255" t="str">
        <f t="shared" si="27"/>
        <v>TAK</v>
      </c>
    </row>
    <row r="1256" spans="1:5" x14ac:dyDescent="0.25">
      <c r="A1256" s="1">
        <v>42027</v>
      </c>
      <c r="B1256" t="s">
        <v>871</v>
      </c>
      <c r="C1256" t="s">
        <v>872</v>
      </c>
      <c r="D1256" s="2">
        <v>0</v>
      </c>
      <c r="E1256" t="str">
        <f t="shared" si="27"/>
        <v>TAK</v>
      </c>
    </row>
    <row r="1257" spans="1:5" x14ac:dyDescent="0.25">
      <c r="A1257" s="1">
        <v>42027</v>
      </c>
      <c r="B1257" t="s">
        <v>887</v>
      </c>
      <c r="C1257" t="s">
        <v>888</v>
      </c>
      <c r="D1257" s="2">
        <v>30</v>
      </c>
      <c r="E1257" t="str">
        <f t="shared" si="27"/>
        <v>TAK</v>
      </c>
    </row>
    <row r="1258" spans="1:5" x14ac:dyDescent="0.25">
      <c r="A1258" s="1">
        <v>42027</v>
      </c>
      <c r="B1258" t="s">
        <v>919</v>
      </c>
      <c r="C1258" t="s">
        <v>920</v>
      </c>
      <c r="D1258" s="2">
        <v>10790</v>
      </c>
      <c r="E1258" t="str">
        <f t="shared" si="27"/>
        <v>TAK</v>
      </c>
    </row>
    <row r="1259" spans="1:5" x14ac:dyDescent="0.25">
      <c r="A1259" s="1">
        <v>42027</v>
      </c>
      <c r="B1259" t="s">
        <v>923</v>
      </c>
      <c r="C1259" t="s">
        <v>924</v>
      </c>
      <c r="D1259" s="2">
        <v>0</v>
      </c>
      <c r="E1259" t="str">
        <f t="shared" si="27"/>
        <v>TAK</v>
      </c>
    </row>
    <row r="1260" spans="1:5" x14ac:dyDescent="0.25">
      <c r="A1260" s="1">
        <v>42027</v>
      </c>
      <c r="B1260" t="s">
        <v>929</v>
      </c>
      <c r="C1260" t="s">
        <v>930</v>
      </c>
      <c r="D1260" s="2">
        <v>0</v>
      </c>
      <c r="E1260" t="str">
        <f t="shared" si="27"/>
        <v>TAK</v>
      </c>
    </row>
    <row r="1261" spans="1:5" x14ac:dyDescent="0.25">
      <c r="A1261" s="1">
        <v>42027</v>
      </c>
      <c r="B1261" t="s">
        <v>941</v>
      </c>
      <c r="C1261" t="s">
        <v>942</v>
      </c>
      <c r="D1261" s="2">
        <v>6260</v>
      </c>
      <c r="E1261" t="str">
        <f t="shared" si="27"/>
        <v>TAK</v>
      </c>
    </row>
    <row r="1262" spans="1:5" x14ac:dyDescent="0.25">
      <c r="A1262" s="1">
        <v>42027</v>
      </c>
      <c r="B1262" t="s">
        <v>939</v>
      </c>
      <c r="C1262" t="s">
        <v>940</v>
      </c>
      <c r="D1262" s="2">
        <v>280</v>
      </c>
      <c r="E1262" t="str">
        <f t="shared" si="27"/>
        <v>TAK</v>
      </c>
    </row>
    <row r="1263" spans="1:5" x14ac:dyDescent="0.25">
      <c r="A1263" s="1">
        <v>42027</v>
      </c>
      <c r="B1263" t="s">
        <v>57</v>
      </c>
      <c r="C1263" t="s">
        <v>58</v>
      </c>
      <c r="D1263" s="2">
        <v>810</v>
      </c>
      <c r="E1263" t="str">
        <f t="shared" si="27"/>
        <v>TAK</v>
      </c>
    </row>
    <row r="1264" spans="1:5" x14ac:dyDescent="0.25">
      <c r="A1264" s="1">
        <v>42027</v>
      </c>
      <c r="B1264" t="s">
        <v>771</v>
      </c>
      <c r="C1264" t="s">
        <v>772</v>
      </c>
      <c r="D1264" s="2">
        <v>1608950</v>
      </c>
      <c r="E1264" t="str">
        <f t="shared" si="27"/>
        <v>TAK</v>
      </c>
    </row>
    <row r="1265" spans="1:5" x14ac:dyDescent="0.25">
      <c r="A1265" s="1">
        <v>42027</v>
      </c>
      <c r="B1265" t="s">
        <v>601</v>
      </c>
      <c r="C1265" t="s">
        <v>602</v>
      </c>
      <c r="D1265" s="2">
        <v>38100</v>
      </c>
      <c r="E1265" t="str">
        <f t="shared" si="27"/>
        <v>TAK</v>
      </c>
    </row>
    <row r="1266" spans="1:5" x14ac:dyDescent="0.25">
      <c r="A1266" s="1">
        <v>42027</v>
      </c>
      <c r="B1266" t="s">
        <v>369</v>
      </c>
      <c r="C1266" t="s">
        <v>370</v>
      </c>
      <c r="D1266" s="2">
        <v>0</v>
      </c>
      <c r="E1266" t="str">
        <f t="shared" si="27"/>
        <v>NIE</v>
      </c>
    </row>
    <row r="1267" spans="1:5" x14ac:dyDescent="0.25">
      <c r="A1267" s="1">
        <v>42027</v>
      </c>
      <c r="B1267" t="s">
        <v>921</v>
      </c>
      <c r="C1267" t="s">
        <v>922</v>
      </c>
      <c r="D1267" s="2">
        <v>10</v>
      </c>
      <c r="E1267" t="str">
        <f t="shared" si="27"/>
        <v>TAK</v>
      </c>
    </row>
    <row r="1268" spans="1:5" x14ac:dyDescent="0.25">
      <c r="A1268" s="1">
        <v>42027</v>
      </c>
      <c r="B1268" t="s">
        <v>459</v>
      </c>
      <c r="C1268" t="s">
        <v>460</v>
      </c>
      <c r="D1268" s="2">
        <v>40</v>
      </c>
      <c r="E1268" t="str">
        <f t="shared" si="27"/>
        <v>TAK</v>
      </c>
    </row>
    <row r="1269" spans="1:5" x14ac:dyDescent="0.25">
      <c r="A1269" s="1">
        <v>42027</v>
      </c>
      <c r="B1269" t="s">
        <v>525</v>
      </c>
      <c r="C1269" t="s">
        <v>526</v>
      </c>
      <c r="D1269" s="2">
        <v>74890</v>
      </c>
      <c r="E1269" t="str">
        <f t="shared" si="27"/>
        <v>TAK</v>
      </c>
    </row>
    <row r="1270" spans="1:5" x14ac:dyDescent="0.25">
      <c r="A1270" s="1">
        <v>42027</v>
      </c>
      <c r="B1270" t="s">
        <v>79</v>
      </c>
      <c r="C1270" t="s">
        <v>80</v>
      </c>
      <c r="D1270" s="2">
        <v>171660</v>
      </c>
      <c r="E1270" t="str">
        <f t="shared" si="27"/>
        <v>TAK</v>
      </c>
    </row>
    <row r="1271" spans="1:5" x14ac:dyDescent="0.25">
      <c r="A1271" s="1">
        <v>42027</v>
      </c>
      <c r="B1271" t="s">
        <v>493</v>
      </c>
      <c r="C1271" t="s">
        <v>494</v>
      </c>
      <c r="D1271" s="2">
        <v>5400</v>
      </c>
      <c r="E1271" t="str">
        <f t="shared" si="27"/>
        <v>TAK</v>
      </c>
    </row>
    <row r="1272" spans="1:5" x14ac:dyDescent="0.25">
      <c r="A1272" s="1">
        <v>42027</v>
      </c>
      <c r="B1272" t="s">
        <v>131</v>
      </c>
      <c r="C1272" t="s">
        <v>132</v>
      </c>
      <c r="D1272" s="2">
        <v>2712060</v>
      </c>
      <c r="E1272" t="str">
        <f t="shared" si="27"/>
        <v>TAK</v>
      </c>
    </row>
    <row r="1273" spans="1:5" x14ac:dyDescent="0.25">
      <c r="A1273" s="1">
        <v>42027</v>
      </c>
      <c r="B1273" t="s">
        <v>59</v>
      </c>
      <c r="C1273" t="s">
        <v>60</v>
      </c>
      <c r="D1273" s="2">
        <v>413590</v>
      </c>
      <c r="E1273" t="str">
        <f t="shared" si="27"/>
        <v>TAK</v>
      </c>
    </row>
    <row r="1274" spans="1:5" x14ac:dyDescent="0.25">
      <c r="A1274" s="1">
        <v>42027</v>
      </c>
      <c r="B1274" t="s">
        <v>673</v>
      </c>
      <c r="C1274" t="s">
        <v>674</v>
      </c>
      <c r="D1274" s="2">
        <v>9849160</v>
      </c>
      <c r="E1274" t="str">
        <f t="shared" si="27"/>
        <v>TAK</v>
      </c>
    </row>
    <row r="1275" spans="1:5" x14ac:dyDescent="0.25">
      <c r="A1275" s="1">
        <v>42027</v>
      </c>
      <c r="B1275" t="s">
        <v>889</v>
      </c>
      <c r="C1275" t="s">
        <v>890</v>
      </c>
      <c r="D1275" s="2">
        <v>30180</v>
      </c>
      <c r="E1275" t="str">
        <f t="shared" si="27"/>
        <v>TAK</v>
      </c>
    </row>
    <row r="1276" spans="1:5" x14ac:dyDescent="0.25">
      <c r="A1276" s="1">
        <v>42027</v>
      </c>
      <c r="B1276" t="s">
        <v>631</v>
      </c>
      <c r="C1276" t="s">
        <v>632</v>
      </c>
      <c r="D1276" s="2">
        <v>380</v>
      </c>
      <c r="E1276" t="str">
        <f t="shared" si="27"/>
        <v>TAK</v>
      </c>
    </row>
    <row r="1277" spans="1:5" x14ac:dyDescent="0.25">
      <c r="A1277" s="1">
        <v>42027</v>
      </c>
      <c r="B1277" t="s">
        <v>185</v>
      </c>
      <c r="C1277" t="s">
        <v>186</v>
      </c>
      <c r="D1277" s="2">
        <v>20900</v>
      </c>
      <c r="E1277" t="str">
        <f t="shared" si="27"/>
        <v>TAK</v>
      </c>
    </row>
    <row r="1278" spans="1:5" x14ac:dyDescent="0.25">
      <c r="A1278" s="1">
        <v>42027</v>
      </c>
      <c r="B1278" t="s">
        <v>905</v>
      </c>
      <c r="C1278" t="s">
        <v>906</v>
      </c>
      <c r="D1278" s="2">
        <v>131230</v>
      </c>
      <c r="E1278" t="str">
        <f t="shared" si="27"/>
        <v>NIE</v>
      </c>
    </row>
    <row r="1279" spans="1:5" x14ac:dyDescent="0.25">
      <c r="A1279" s="1">
        <v>42027</v>
      </c>
      <c r="B1279" t="s">
        <v>937</v>
      </c>
      <c r="C1279" t="s">
        <v>938</v>
      </c>
      <c r="D1279" s="2">
        <v>56140</v>
      </c>
      <c r="E1279" t="str">
        <f t="shared" si="27"/>
        <v>TAK</v>
      </c>
    </row>
    <row r="1280" spans="1:5" x14ac:dyDescent="0.25">
      <c r="A1280" s="1">
        <v>42027</v>
      </c>
      <c r="B1280" t="s">
        <v>785</v>
      </c>
      <c r="C1280" t="s">
        <v>786</v>
      </c>
      <c r="D1280" s="2">
        <v>3930</v>
      </c>
      <c r="E1280" t="str">
        <f t="shared" si="27"/>
        <v>TAK</v>
      </c>
    </row>
    <row r="1281" spans="1:5" x14ac:dyDescent="0.25">
      <c r="A1281" s="1">
        <v>42027</v>
      </c>
      <c r="B1281" t="s">
        <v>701</v>
      </c>
      <c r="C1281" t="s">
        <v>702</v>
      </c>
      <c r="D1281" s="2">
        <v>5790</v>
      </c>
      <c r="E1281" t="str">
        <f t="shared" si="27"/>
        <v>TAK</v>
      </c>
    </row>
    <row r="1282" spans="1:5" x14ac:dyDescent="0.25">
      <c r="A1282" s="1">
        <v>42027</v>
      </c>
      <c r="B1282" t="s">
        <v>95</v>
      </c>
      <c r="C1282" t="s">
        <v>96</v>
      </c>
      <c r="D1282" s="2">
        <v>2660</v>
      </c>
      <c r="E1282" t="str">
        <f t="shared" si="27"/>
        <v>TAK</v>
      </c>
    </row>
    <row r="1283" spans="1:5" x14ac:dyDescent="0.25">
      <c r="A1283" s="1">
        <v>42027</v>
      </c>
      <c r="B1283" t="s">
        <v>735</v>
      </c>
      <c r="C1283" t="s">
        <v>736</v>
      </c>
      <c r="D1283" s="2">
        <v>180360</v>
      </c>
      <c r="E1283" t="str">
        <f t="shared" ref="E1283:E1346" si="28">IF(MID(C1283,1,2)="PL","TAK","NIE")</f>
        <v>TAK</v>
      </c>
    </row>
    <row r="1284" spans="1:5" x14ac:dyDescent="0.25">
      <c r="A1284" s="1">
        <v>42027</v>
      </c>
      <c r="B1284" t="s">
        <v>865</v>
      </c>
      <c r="C1284" t="s">
        <v>866</v>
      </c>
      <c r="D1284" s="2">
        <v>456210</v>
      </c>
      <c r="E1284" t="str">
        <f t="shared" si="28"/>
        <v>TAK</v>
      </c>
    </row>
    <row r="1285" spans="1:5" x14ac:dyDescent="0.25">
      <c r="A1285" s="1">
        <v>42027</v>
      </c>
      <c r="B1285" t="s">
        <v>199</v>
      </c>
      <c r="C1285" t="s">
        <v>200</v>
      </c>
      <c r="D1285" s="2">
        <v>9427410</v>
      </c>
      <c r="E1285" t="str">
        <f t="shared" si="28"/>
        <v>TAK</v>
      </c>
    </row>
    <row r="1286" spans="1:5" x14ac:dyDescent="0.25">
      <c r="A1286" s="1">
        <v>42027</v>
      </c>
      <c r="B1286" t="s">
        <v>703</v>
      </c>
      <c r="C1286" t="s">
        <v>704</v>
      </c>
      <c r="D1286" s="2">
        <v>1380</v>
      </c>
      <c r="E1286" t="str">
        <f t="shared" si="28"/>
        <v>TAK</v>
      </c>
    </row>
    <row r="1287" spans="1:5" x14ac:dyDescent="0.25">
      <c r="A1287" s="1">
        <v>42027</v>
      </c>
      <c r="B1287" t="s">
        <v>379</v>
      </c>
      <c r="C1287" t="s">
        <v>380</v>
      </c>
      <c r="D1287" s="2">
        <v>146060</v>
      </c>
      <c r="E1287" t="str">
        <f t="shared" si="28"/>
        <v>TAK</v>
      </c>
    </row>
    <row r="1288" spans="1:5" x14ac:dyDescent="0.25">
      <c r="A1288" s="1">
        <v>42027</v>
      </c>
      <c r="B1288" t="s">
        <v>303</v>
      </c>
      <c r="C1288" t="s">
        <v>304</v>
      </c>
      <c r="D1288" s="2">
        <v>80</v>
      </c>
      <c r="E1288" t="str">
        <f t="shared" si="28"/>
        <v>NIE</v>
      </c>
    </row>
    <row r="1289" spans="1:5" x14ac:dyDescent="0.25">
      <c r="A1289" s="1">
        <v>42027</v>
      </c>
      <c r="B1289" t="s">
        <v>157</v>
      </c>
      <c r="C1289" t="s">
        <v>158</v>
      </c>
      <c r="D1289" s="2">
        <v>27190</v>
      </c>
      <c r="E1289" t="str">
        <f t="shared" si="28"/>
        <v>TAK</v>
      </c>
    </row>
    <row r="1290" spans="1:5" x14ac:dyDescent="0.25">
      <c r="A1290" s="1">
        <v>42027</v>
      </c>
      <c r="B1290" t="s">
        <v>129</v>
      </c>
      <c r="C1290" t="s">
        <v>130</v>
      </c>
      <c r="D1290" s="2">
        <v>3893500</v>
      </c>
      <c r="E1290" t="str">
        <f t="shared" si="28"/>
        <v>TAK</v>
      </c>
    </row>
    <row r="1291" spans="1:5" x14ac:dyDescent="0.25">
      <c r="A1291" s="1">
        <v>42027</v>
      </c>
      <c r="B1291" t="s">
        <v>39</v>
      </c>
      <c r="C1291" t="s">
        <v>40</v>
      </c>
      <c r="D1291" s="2">
        <v>1600</v>
      </c>
      <c r="E1291" t="str">
        <f t="shared" si="28"/>
        <v>TAK</v>
      </c>
    </row>
    <row r="1292" spans="1:5" x14ac:dyDescent="0.25">
      <c r="A1292" s="1">
        <v>42027</v>
      </c>
      <c r="B1292" t="s">
        <v>47</v>
      </c>
      <c r="C1292" t="s">
        <v>48</v>
      </c>
      <c r="D1292" s="2">
        <v>12810</v>
      </c>
      <c r="E1292" t="str">
        <f t="shared" si="28"/>
        <v>TAK</v>
      </c>
    </row>
    <row r="1293" spans="1:5" x14ac:dyDescent="0.25">
      <c r="A1293" s="1">
        <v>42027</v>
      </c>
      <c r="B1293" t="s">
        <v>671</v>
      </c>
      <c r="C1293" t="s">
        <v>672</v>
      </c>
      <c r="D1293" s="2">
        <v>78610550</v>
      </c>
      <c r="E1293" t="str">
        <f t="shared" si="28"/>
        <v>TAK</v>
      </c>
    </row>
    <row r="1294" spans="1:5" x14ac:dyDescent="0.25">
      <c r="A1294" s="1">
        <v>42027</v>
      </c>
      <c r="B1294" t="s">
        <v>247</v>
      </c>
      <c r="C1294" t="s">
        <v>248</v>
      </c>
      <c r="D1294" s="2">
        <v>37800</v>
      </c>
      <c r="E1294" t="str">
        <f t="shared" si="28"/>
        <v>TAK</v>
      </c>
    </row>
    <row r="1295" spans="1:5" x14ac:dyDescent="0.25">
      <c r="A1295" s="1">
        <v>42027</v>
      </c>
      <c r="B1295" t="s">
        <v>515</v>
      </c>
      <c r="C1295" t="s">
        <v>516</v>
      </c>
      <c r="D1295" s="2">
        <v>12270</v>
      </c>
      <c r="E1295" t="str">
        <f t="shared" si="28"/>
        <v>TAK</v>
      </c>
    </row>
    <row r="1296" spans="1:5" x14ac:dyDescent="0.25">
      <c r="A1296" s="1">
        <v>42027</v>
      </c>
      <c r="B1296" t="s">
        <v>325</v>
      </c>
      <c r="C1296" t="s">
        <v>326</v>
      </c>
      <c r="D1296" s="2">
        <v>75930</v>
      </c>
      <c r="E1296" t="str">
        <f t="shared" si="28"/>
        <v>TAK</v>
      </c>
    </row>
    <row r="1297" spans="1:5" x14ac:dyDescent="0.25">
      <c r="A1297" s="1">
        <v>42027</v>
      </c>
      <c r="B1297" t="s">
        <v>767</v>
      </c>
      <c r="C1297" t="s">
        <v>768</v>
      </c>
      <c r="D1297" s="2">
        <v>6460</v>
      </c>
      <c r="E1297" t="str">
        <f t="shared" si="28"/>
        <v>TAK</v>
      </c>
    </row>
    <row r="1298" spans="1:5" x14ac:dyDescent="0.25">
      <c r="A1298" s="1">
        <v>42027</v>
      </c>
      <c r="B1298" t="s">
        <v>513</v>
      </c>
      <c r="C1298" t="s">
        <v>514</v>
      </c>
      <c r="D1298" s="2">
        <v>257200</v>
      </c>
      <c r="E1298" t="str">
        <f t="shared" si="28"/>
        <v>TAK</v>
      </c>
    </row>
    <row r="1299" spans="1:5" x14ac:dyDescent="0.25">
      <c r="A1299" s="1">
        <v>42027</v>
      </c>
      <c r="B1299" t="s">
        <v>33</v>
      </c>
      <c r="C1299" t="s">
        <v>34</v>
      </c>
      <c r="D1299" s="2">
        <v>6090840</v>
      </c>
      <c r="E1299" t="str">
        <f t="shared" si="28"/>
        <v>TAK</v>
      </c>
    </row>
    <row r="1300" spans="1:5" x14ac:dyDescent="0.25">
      <c r="A1300" s="1">
        <v>42027</v>
      </c>
      <c r="B1300" t="s">
        <v>421</v>
      </c>
      <c r="C1300" t="s">
        <v>422</v>
      </c>
      <c r="D1300" s="2">
        <v>3960</v>
      </c>
      <c r="E1300" t="str">
        <f t="shared" si="28"/>
        <v>TAK</v>
      </c>
    </row>
    <row r="1301" spans="1:5" x14ac:dyDescent="0.25">
      <c r="A1301" s="1">
        <v>42027</v>
      </c>
      <c r="B1301" t="s">
        <v>661</v>
      </c>
      <c r="C1301" t="s">
        <v>662</v>
      </c>
      <c r="D1301" s="2">
        <v>30889170</v>
      </c>
      <c r="E1301" t="str">
        <f t="shared" si="28"/>
        <v>TAK</v>
      </c>
    </row>
    <row r="1302" spans="1:5" x14ac:dyDescent="0.25">
      <c r="A1302" s="1">
        <v>42027</v>
      </c>
      <c r="B1302" t="s">
        <v>663</v>
      </c>
      <c r="C1302" t="s">
        <v>664</v>
      </c>
      <c r="D1302" s="2">
        <v>21068110</v>
      </c>
      <c r="E1302" t="str">
        <f t="shared" si="28"/>
        <v>TAK</v>
      </c>
    </row>
    <row r="1303" spans="1:5" x14ac:dyDescent="0.25">
      <c r="A1303" s="1">
        <v>42027</v>
      </c>
      <c r="B1303" t="s">
        <v>719</v>
      </c>
      <c r="C1303" t="s">
        <v>720</v>
      </c>
      <c r="D1303" s="2">
        <v>42770</v>
      </c>
      <c r="E1303" t="str">
        <f t="shared" si="28"/>
        <v>TAK</v>
      </c>
    </row>
    <row r="1304" spans="1:5" x14ac:dyDescent="0.25">
      <c r="A1304" s="1">
        <v>42027</v>
      </c>
      <c r="B1304" t="s">
        <v>251</v>
      </c>
      <c r="C1304" t="s">
        <v>252</v>
      </c>
      <c r="D1304" s="2">
        <v>13220</v>
      </c>
      <c r="E1304" t="str">
        <f t="shared" si="28"/>
        <v>TAK</v>
      </c>
    </row>
    <row r="1305" spans="1:5" x14ac:dyDescent="0.25">
      <c r="A1305" s="1">
        <v>42027</v>
      </c>
      <c r="B1305" t="s">
        <v>761</v>
      </c>
      <c r="C1305" t="s">
        <v>762</v>
      </c>
      <c r="D1305" s="2">
        <v>22290</v>
      </c>
      <c r="E1305" t="str">
        <f t="shared" si="28"/>
        <v>NIE</v>
      </c>
    </row>
    <row r="1306" spans="1:5" x14ac:dyDescent="0.25">
      <c r="A1306" s="1">
        <v>42027</v>
      </c>
      <c r="B1306" t="s">
        <v>91</v>
      </c>
      <c r="C1306" t="s">
        <v>92</v>
      </c>
      <c r="D1306" s="2">
        <v>160</v>
      </c>
      <c r="E1306" t="str">
        <f t="shared" si="28"/>
        <v>NIE</v>
      </c>
    </row>
    <row r="1307" spans="1:5" x14ac:dyDescent="0.25">
      <c r="A1307" s="1">
        <v>42027</v>
      </c>
      <c r="B1307" t="s">
        <v>89</v>
      </c>
      <c r="C1307" t="s">
        <v>90</v>
      </c>
      <c r="D1307" s="2">
        <v>9960</v>
      </c>
      <c r="E1307" t="str">
        <f t="shared" si="28"/>
        <v>TAK</v>
      </c>
    </row>
    <row r="1308" spans="1:5" x14ac:dyDescent="0.25">
      <c r="A1308" s="1">
        <v>42027</v>
      </c>
      <c r="B1308" t="s">
        <v>765</v>
      </c>
      <c r="C1308" t="s">
        <v>766</v>
      </c>
      <c r="D1308" s="2">
        <v>94940</v>
      </c>
      <c r="E1308" t="str">
        <f t="shared" si="28"/>
        <v>TAK</v>
      </c>
    </row>
    <row r="1309" spans="1:5" x14ac:dyDescent="0.25">
      <c r="A1309" s="1">
        <v>42027</v>
      </c>
      <c r="B1309" t="s">
        <v>471</v>
      </c>
      <c r="C1309" t="s">
        <v>472</v>
      </c>
      <c r="D1309" s="2">
        <v>502380</v>
      </c>
      <c r="E1309" t="str">
        <f t="shared" si="28"/>
        <v>TAK</v>
      </c>
    </row>
    <row r="1310" spans="1:5" x14ac:dyDescent="0.25">
      <c r="A1310" s="1">
        <v>42027</v>
      </c>
      <c r="B1310" t="s">
        <v>55</v>
      </c>
      <c r="C1310" t="s">
        <v>56</v>
      </c>
      <c r="D1310" s="2">
        <v>64690</v>
      </c>
      <c r="E1310" t="str">
        <f t="shared" si="28"/>
        <v>TAK</v>
      </c>
    </row>
    <row r="1311" spans="1:5" x14ac:dyDescent="0.25">
      <c r="A1311" s="1">
        <v>42027</v>
      </c>
      <c r="B1311" t="s">
        <v>491</v>
      </c>
      <c r="C1311" t="s">
        <v>492</v>
      </c>
      <c r="D1311" s="2">
        <v>24850</v>
      </c>
      <c r="E1311" t="str">
        <f t="shared" si="28"/>
        <v>TAK</v>
      </c>
    </row>
    <row r="1312" spans="1:5" x14ac:dyDescent="0.25">
      <c r="A1312" s="1">
        <v>42027</v>
      </c>
      <c r="B1312" t="s">
        <v>445</v>
      </c>
      <c r="C1312" t="s">
        <v>446</v>
      </c>
      <c r="D1312" s="2">
        <v>241150</v>
      </c>
      <c r="E1312" t="str">
        <f t="shared" si="28"/>
        <v>TAK</v>
      </c>
    </row>
    <row r="1313" spans="1:5" x14ac:dyDescent="0.25">
      <c r="A1313" s="1">
        <v>42027</v>
      </c>
      <c r="B1313" t="s">
        <v>323</v>
      </c>
      <c r="C1313" t="s">
        <v>324</v>
      </c>
      <c r="D1313" s="2">
        <v>139560</v>
      </c>
      <c r="E1313" t="str">
        <f t="shared" si="28"/>
        <v>TAK</v>
      </c>
    </row>
    <row r="1314" spans="1:5" x14ac:dyDescent="0.25">
      <c r="A1314" s="1">
        <v>42027</v>
      </c>
      <c r="B1314" t="s">
        <v>235</v>
      </c>
      <c r="C1314" t="s">
        <v>236</v>
      </c>
      <c r="D1314" s="2">
        <v>50</v>
      </c>
      <c r="E1314" t="str">
        <f t="shared" si="28"/>
        <v>TAK</v>
      </c>
    </row>
    <row r="1315" spans="1:5" x14ac:dyDescent="0.25">
      <c r="A1315" s="1">
        <v>42027</v>
      </c>
      <c r="B1315" t="s">
        <v>695</v>
      </c>
      <c r="C1315" t="s">
        <v>696</v>
      </c>
      <c r="D1315" s="2">
        <v>10</v>
      </c>
      <c r="E1315" t="str">
        <f t="shared" si="28"/>
        <v>TAK</v>
      </c>
    </row>
    <row r="1316" spans="1:5" x14ac:dyDescent="0.25">
      <c r="A1316" s="1">
        <v>42027</v>
      </c>
      <c r="B1316" t="s">
        <v>475</v>
      </c>
      <c r="C1316" t="s">
        <v>476</v>
      </c>
      <c r="D1316" s="2">
        <v>13150</v>
      </c>
      <c r="E1316" t="str">
        <f t="shared" si="28"/>
        <v>TAK</v>
      </c>
    </row>
    <row r="1317" spans="1:5" x14ac:dyDescent="0.25">
      <c r="A1317" s="1">
        <v>42027</v>
      </c>
      <c r="B1317" t="s">
        <v>759</v>
      </c>
      <c r="C1317" t="s">
        <v>760</v>
      </c>
      <c r="D1317" s="2">
        <v>666030</v>
      </c>
      <c r="E1317" t="str">
        <f t="shared" si="28"/>
        <v>TAK</v>
      </c>
    </row>
    <row r="1318" spans="1:5" x14ac:dyDescent="0.25">
      <c r="A1318" s="1">
        <v>42027</v>
      </c>
      <c r="B1318" t="s">
        <v>93</v>
      </c>
      <c r="C1318" t="s">
        <v>94</v>
      </c>
      <c r="D1318" s="2">
        <v>4680</v>
      </c>
      <c r="E1318" t="str">
        <f t="shared" si="28"/>
        <v>NIE</v>
      </c>
    </row>
    <row r="1319" spans="1:5" x14ac:dyDescent="0.25">
      <c r="A1319" s="1">
        <v>42027</v>
      </c>
      <c r="B1319" t="s">
        <v>799</v>
      </c>
      <c r="C1319" t="s">
        <v>800</v>
      </c>
      <c r="D1319" s="2">
        <v>332020</v>
      </c>
      <c r="E1319" t="str">
        <f t="shared" si="28"/>
        <v>TAK</v>
      </c>
    </row>
    <row r="1320" spans="1:5" x14ac:dyDescent="0.25">
      <c r="A1320" s="1">
        <v>42027</v>
      </c>
      <c r="B1320" t="s">
        <v>227</v>
      </c>
      <c r="C1320" t="s">
        <v>228</v>
      </c>
      <c r="D1320" s="2">
        <v>22050</v>
      </c>
      <c r="E1320" t="str">
        <f t="shared" si="28"/>
        <v>TAK</v>
      </c>
    </row>
    <row r="1321" spans="1:5" x14ac:dyDescent="0.25">
      <c r="A1321" s="1">
        <v>42027</v>
      </c>
      <c r="B1321" t="s">
        <v>623</v>
      </c>
      <c r="C1321" t="s">
        <v>624</v>
      </c>
      <c r="D1321" s="2">
        <v>30</v>
      </c>
      <c r="E1321" t="str">
        <f t="shared" si="28"/>
        <v>TAK</v>
      </c>
    </row>
    <row r="1322" spans="1:5" x14ac:dyDescent="0.25">
      <c r="A1322" s="1">
        <v>42027</v>
      </c>
      <c r="B1322" t="s">
        <v>327</v>
      </c>
      <c r="C1322" t="s">
        <v>328</v>
      </c>
      <c r="D1322" s="2">
        <v>35370</v>
      </c>
      <c r="E1322" t="str">
        <f t="shared" si="28"/>
        <v>NIE</v>
      </c>
    </row>
    <row r="1323" spans="1:5" x14ac:dyDescent="0.25">
      <c r="A1323" s="1">
        <v>42027</v>
      </c>
      <c r="B1323" t="s">
        <v>575</v>
      </c>
      <c r="C1323" t="s">
        <v>576</v>
      </c>
      <c r="D1323" s="2">
        <v>749720</v>
      </c>
      <c r="E1323" t="str">
        <f t="shared" si="28"/>
        <v>TAK</v>
      </c>
    </row>
    <row r="1324" spans="1:5" x14ac:dyDescent="0.25">
      <c r="A1324" s="1">
        <v>42027</v>
      </c>
      <c r="B1324" t="s">
        <v>367</v>
      </c>
      <c r="C1324" t="s">
        <v>368</v>
      </c>
      <c r="D1324" s="2">
        <v>19310</v>
      </c>
      <c r="E1324" t="str">
        <f t="shared" si="28"/>
        <v>TAK</v>
      </c>
    </row>
    <row r="1325" spans="1:5" x14ac:dyDescent="0.25">
      <c r="A1325" s="1">
        <v>42027</v>
      </c>
      <c r="B1325" t="s">
        <v>745</v>
      </c>
      <c r="C1325" t="s">
        <v>746</v>
      </c>
      <c r="D1325" s="2">
        <v>61550</v>
      </c>
      <c r="E1325" t="str">
        <f t="shared" si="28"/>
        <v>TAK</v>
      </c>
    </row>
    <row r="1326" spans="1:5" x14ac:dyDescent="0.25">
      <c r="A1326" s="1">
        <v>42027</v>
      </c>
      <c r="B1326" t="s">
        <v>389</v>
      </c>
      <c r="C1326" t="s">
        <v>390</v>
      </c>
      <c r="D1326" s="2">
        <v>13570390</v>
      </c>
      <c r="E1326" t="str">
        <f t="shared" si="28"/>
        <v>TAK</v>
      </c>
    </row>
    <row r="1327" spans="1:5" x14ac:dyDescent="0.25">
      <c r="A1327" s="1">
        <v>42027</v>
      </c>
      <c r="B1327" t="s">
        <v>469</v>
      </c>
      <c r="C1327" t="s">
        <v>470</v>
      </c>
      <c r="D1327" s="2">
        <v>7950</v>
      </c>
      <c r="E1327" t="str">
        <f t="shared" si="28"/>
        <v>TAK</v>
      </c>
    </row>
    <row r="1328" spans="1:5" x14ac:dyDescent="0.25">
      <c r="A1328" s="1">
        <v>42027</v>
      </c>
      <c r="B1328" t="s">
        <v>793</v>
      </c>
      <c r="C1328" t="s">
        <v>794</v>
      </c>
      <c r="D1328" s="2">
        <v>30</v>
      </c>
      <c r="E1328" t="str">
        <f t="shared" si="28"/>
        <v>TAK</v>
      </c>
    </row>
    <row r="1329" spans="1:5" x14ac:dyDescent="0.25">
      <c r="A1329" s="1">
        <v>42027</v>
      </c>
      <c r="B1329" t="s">
        <v>559</v>
      </c>
      <c r="C1329" t="s">
        <v>560</v>
      </c>
      <c r="D1329" s="2">
        <v>6230</v>
      </c>
      <c r="E1329" t="str">
        <f t="shared" si="28"/>
        <v>TAK</v>
      </c>
    </row>
    <row r="1330" spans="1:5" x14ac:dyDescent="0.25">
      <c r="A1330" s="1">
        <v>42027</v>
      </c>
      <c r="B1330" t="s">
        <v>729</v>
      </c>
      <c r="C1330" t="s">
        <v>730</v>
      </c>
      <c r="D1330" s="2">
        <v>84890</v>
      </c>
      <c r="E1330" t="str">
        <f t="shared" si="28"/>
        <v>TAK</v>
      </c>
    </row>
    <row r="1331" spans="1:5" x14ac:dyDescent="0.25">
      <c r="A1331" s="1">
        <v>42027</v>
      </c>
      <c r="B1331" t="s">
        <v>797</v>
      </c>
      <c r="C1331" t="s">
        <v>798</v>
      </c>
      <c r="D1331" s="2">
        <v>0</v>
      </c>
      <c r="E1331" t="str">
        <f t="shared" si="28"/>
        <v>TAK</v>
      </c>
    </row>
    <row r="1332" spans="1:5" x14ac:dyDescent="0.25">
      <c r="A1332" s="1">
        <v>42027</v>
      </c>
      <c r="B1332" t="s">
        <v>391</v>
      </c>
      <c r="C1332" t="s">
        <v>392</v>
      </c>
      <c r="D1332" s="2">
        <v>8770</v>
      </c>
      <c r="E1332" t="str">
        <f t="shared" si="28"/>
        <v>TAK</v>
      </c>
    </row>
    <row r="1333" spans="1:5" x14ac:dyDescent="0.25">
      <c r="A1333" s="1">
        <v>42027</v>
      </c>
      <c r="B1333" t="s">
        <v>315</v>
      </c>
      <c r="C1333" t="s">
        <v>316</v>
      </c>
      <c r="D1333" s="2">
        <v>81330</v>
      </c>
      <c r="E1333" t="str">
        <f t="shared" si="28"/>
        <v>TAK</v>
      </c>
    </row>
    <row r="1334" spans="1:5" x14ac:dyDescent="0.25">
      <c r="A1334" s="1">
        <v>42027</v>
      </c>
      <c r="B1334" t="s">
        <v>727</v>
      </c>
      <c r="C1334" t="s">
        <v>728</v>
      </c>
      <c r="D1334" s="2">
        <v>0</v>
      </c>
      <c r="E1334" t="str">
        <f t="shared" si="28"/>
        <v>TAK</v>
      </c>
    </row>
    <row r="1335" spans="1:5" x14ac:dyDescent="0.25">
      <c r="A1335" s="1">
        <v>42027</v>
      </c>
      <c r="B1335" t="s">
        <v>875</v>
      </c>
      <c r="C1335" t="s">
        <v>876</v>
      </c>
      <c r="D1335" s="2">
        <v>1620</v>
      </c>
      <c r="E1335" t="str">
        <f t="shared" si="28"/>
        <v>TAK</v>
      </c>
    </row>
    <row r="1336" spans="1:5" x14ac:dyDescent="0.25">
      <c r="A1336" s="1">
        <v>42027</v>
      </c>
      <c r="B1336" t="s">
        <v>415</v>
      </c>
      <c r="C1336" t="s">
        <v>416</v>
      </c>
      <c r="D1336" s="2">
        <v>125880</v>
      </c>
      <c r="E1336" t="str">
        <f t="shared" si="28"/>
        <v>TAK</v>
      </c>
    </row>
    <row r="1337" spans="1:5" x14ac:dyDescent="0.25">
      <c r="A1337" s="1">
        <v>42027</v>
      </c>
      <c r="B1337" t="s">
        <v>627</v>
      </c>
      <c r="C1337" t="s">
        <v>628</v>
      </c>
      <c r="D1337" s="2">
        <v>40500</v>
      </c>
      <c r="E1337" t="str">
        <f t="shared" si="28"/>
        <v>TAK</v>
      </c>
    </row>
    <row r="1338" spans="1:5" x14ac:dyDescent="0.25">
      <c r="A1338" s="1">
        <v>42027</v>
      </c>
      <c r="B1338" t="s">
        <v>945</v>
      </c>
      <c r="C1338" t="s">
        <v>946</v>
      </c>
      <c r="D1338" s="2">
        <v>2700</v>
      </c>
      <c r="E1338" t="str">
        <f t="shared" si="28"/>
        <v>TAK</v>
      </c>
    </row>
    <row r="1339" spans="1:5" x14ac:dyDescent="0.25">
      <c r="A1339" s="1">
        <v>42027</v>
      </c>
      <c r="B1339" t="s">
        <v>377</v>
      </c>
      <c r="C1339" t="s">
        <v>378</v>
      </c>
      <c r="D1339" s="2">
        <v>30</v>
      </c>
      <c r="E1339" t="str">
        <f t="shared" si="28"/>
        <v>TAK</v>
      </c>
    </row>
    <row r="1340" spans="1:5" x14ac:dyDescent="0.25">
      <c r="A1340" s="1">
        <v>42027</v>
      </c>
      <c r="B1340" t="s">
        <v>135</v>
      </c>
      <c r="C1340" t="s">
        <v>136</v>
      </c>
      <c r="D1340" s="2">
        <v>370</v>
      </c>
      <c r="E1340" t="str">
        <f t="shared" si="28"/>
        <v>TAK</v>
      </c>
    </row>
    <row r="1341" spans="1:5" x14ac:dyDescent="0.25">
      <c r="A1341" s="1">
        <v>42027</v>
      </c>
      <c r="B1341" t="s">
        <v>857</v>
      </c>
      <c r="C1341" t="s">
        <v>858</v>
      </c>
      <c r="D1341" s="2">
        <v>25130</v>
      </c>
      <c r="E1341" t="str">
        <f t="shared" si="28"/>
        <v>TAK</v>
      </c>
    </row>
    <row r="1342" spans="1:5" x14ac:dyDescent="0.25">
      <c r="A1342" s="1">
        <v>42027</v>
      </c>
      <c r="B1342" t="s">
        <v>299</v>
      </c>
      <c r="C1342" t="s">
        <v>300</v>
      </c>
      <c r="D1342" s="2">
        <v>650</v>
      </c>
      <c r="E1342" t="str">
        <f t="shared" si="28"/>
        <v>TAK</v>
      </c>
    </row>
    <row r="1343" spans="1:5" x14ac:dyDescent="0.25">
      <c r="A1343" s="1">
        <v>42027</v>
      </c>
      <c r="B1343" t="s">
        <v>171</v>
      </c>
      <c r="C1343" t="s">
        <v>172</v>
      </c>
      <c r="D1343" s="2">
        <v>1433530</v>
      </c>
      <c r="E1343" t="str">
        <f t="shared" si="28"/>
        <v>NIE</v>
      </c>
    </row>
    <row r="1344" spans="1:5" x14ac:dyDescent="0.25">
      <c r="A1344" s="1">
        <v>42027</v>
      </c>
      <c r="B1344" t="s">
        <v>221</v>
      </c>
      <c r="C1344" t="s">
        <v>222</v>
      </c>
      <c r="D1344" s="2">
        <v>30</v>
      </c>
      <c r="E1344" t="str">
        <f t="shared" si="28"/>
        <v>TAK</v>
      </c>
    </row>
    <row r="1345" spans="1:5" x14ac:dyDescent="0.25">
      <c r="A1345" s="1">
        <v>42027</v>
      </c>
      <c r="B1345" t="s">
        <v>805</v>
      </c>
      <c r="C1345" t="s">
        <v>806</v>
      </c>
      <c r="D1345" s="2">
        <v>28540</v>
      </c>
      <c r="E1345" t="str">
        <f t="shared" si="28"/>
        <v>TAK</v>
      </c>
    </row>
    <row r="1346" spans="1:5" x14ac:dyDescent="0.25">
      <c r="A1346" s="1">
        <v>42027</v>
      </c>
      <c r="B1346" t="s">
        <v>371</v>
      </c>
      <c r="C1346" t="s">
        <v>372</v>
      </c>
      <c r="D1346" s="2">
        <v>29050</v>
      </c>
      <c r="E1346" t="str">
        <f t="shared" si="28"/>
        <v>NIE</v>
      </c>
    </row>
    <row r="1347" spans="1:5" x14ac:dyDescent="0.25">
      <c r="A1347" s="1">
        <v>42027</v>
      </c>
      <c r="B1347" t="s">
        <v>851</v>
      </c>
      <c r="C1347" t="s">
        <v>852</v>
      </c>
      <c r="D1347" s="2">
        <v>3760</v>
      </c>
      <c r="E1347" t="str">
        <f t="shared" ref="E1347:E1410" si="29">IF(MID(C1347,1,2)="PL","TAK","NIE")</f>
        <v>TAK</v>
      </c>
    </row>
    <row r="1348" spans="1:5" x14ac:dyDescent="0.25">
      <c r="A1348" s="1">
        <v>42027</v>
      </c>
      <c r="B1348" t="s">
        <v>715</v>
      </c>
      <c r="C1348" t="s">
        <v>716</v>
      </c>
      <c r="D1348" s="2">
        <v>26080</v>
      </c>
      <c r="E1348" t="str">
        <f t="shared" si="29"/>
        <v>TAK</v>
      </c>
    </row>
    <row r="1349" spans="1:5" x14ac:dyDescent="0.25">
      <c r="A1349" s="1">
        <v>42027</v>
      </c>
      <c r="B1349" t="s">
        <v>479</v>
      </c>
      <c r="C1349" t="s">
        <v>480</v>
      </c>
      <c r="D1349" s="2">
        <v>1499640</v>
      </c>
      <c r="E1349" t="str">
        <f t="shared" si="29"/>
        <v>TAK</v>
      </c>
    </row>
    <row r="1350" spans="1:5" x14ac:dyDescent="0.25">
      <c r="A1350" s="1">
        <v>42027</v>
      </c>
      <c r="B1350" t="s">
        <v>105</v>
      </c>
      <c r="C1350" t="s">
        <v>106</v>
      </c>
      <c r="D1350" s="2">
        <v>90930</v>
      </c>
      <c r="E1350" t="str">
        <f t="shared" si="29"/>
        <v>TAK</v>
      </c>
    </row>
    <row r="1351" spans="1:5" x14ac:dyDescent="0.25">
      <c r="A1351" s="1">
        <v>42027</v>
      </c>
      <c r="B1351" t="s">
        <v>585</v>
      </c>
      <c r="C1351" t="s">
        <v>586</v>
      </c>
      <c r="D1351" s="2">
        <v>15930</v>
      </c>
      <c r="E1351" t="str">
        <f t="shared" si="29"/>
        <v>TAK</v>
      </c>
    </row>
    <row r="1352" spans="1:5" x14ac:dyDescent="0.25">
      <c r="A1352" s="1">
        <v>42027</v>
      </c>
      <c r="B1352" t="s">
        <v>821</v>
      </c>
      <c r="C1352" t="s">
        <v>822</v>
      </c>
      <c r="D1352" s="2">
        <v>11490</v>
      </c>
      <c r="E1352" t="str">
        <f t="shared" si="29"/>
        <v>TAK</v>
      </c>
    </row>
    <row r="1353" spans="1:5" x14ac:dyDescent="0.25">
      <c r="A1353" s="1">
        <v>42027</v>
      </c>
      <c r="B1353" t="s">
        <v>565</v>
      </c>
      <c r="C1353" t="s">
        <v>566</v>
      </c>
      <c r="D1353" s="2">
        <v>69000</v>
      </c>
      <c r="E1353" t="str">
        <f t="shared" si="29"/>
        <v>TAK</v>
      </c>
    </row>
    <row r="1354" spans="1:5" x14ac:dyDescent="0.25">
      <c r="A1354" s="1">
        <v>42027</v>
      </c>
      <c r="B1354" t="s">
        <v>731</v>
      </c>
      <c r="C1354" t="s">
        <v>732</v>
      </c>
      <c r="D1354" s="2">
        <v>149000</v>
      </c>
      <c r="E1354" t="str">
        <f t="shared" si="29"/>
        <v>TAK</v>
      </c>
    </row>
    <row r="1355" spans="1:5" x14ac:dyDescent="0.25">
      <c r="A1355" s="1">
        <v>42027</v>
      </c>
      <c r="B1355" t="s">
        <v>531</v>
      </c>
      <c r="C1355" t="s">
        <v>532</v>
      </c>
      <c r="D1355" s="2">
        <v>25070</v>
      </c>
      <c r="E1355" t="str">
        <f t="shared" si="29"/>
        <v>TAK</v>
      </c>
    </row>
    <row r="1356" spans="1:5" x14ac:dyDescent="0.25">
      <c r="A1356" s="1">
        <v>42027</v>
      </c>
      <c r="B1356" t="s">
        <v>279</v>
      </c>
      <c r="C1356" t="s">
        <v>280</v>
      </c>
      <c r="D1356" s="2">
        <v>2700</v>
      </c>
      <c r="E1356" t="str">
        <f t="shared" si="29"/>
        <v>TAK</v>
      </c>
    </row>
    <row r="1357" spans="1:5" x14ac:dyDescent="0.25">
      <c r="A1357" s="1">
        <v>42027</v>
      </c>
      <c r="B1357" t="s">
        <v>263</v>
      </c>
      <c r="C1357" t="s">
        <v>264</v>
      </c>
      <c r="D1357" s="2">
        <v>2360</v>
      </c>
      <c r="E1357" t="str">
        <f t="shared" si="29"/>
        <v>TAK</v>
      </c>
    </row>
    <row r="1358" spans="1:5" x14ac:dyDescent="0.25">
      <c r="A1358" s="1">
        <v>42027</v>
      </c>
      <c r="B1358" t="s">
        <v>651</v>
      </c>
      <c r="C1358" t="s">
        <v>652</v>
      </c>
      <c r="D1358" s="2">
        <v>89400</v>
      </c>
      <c r="E1358" t="str">
        <f t="shared" si="29"/>
        <v>TAK</v>
      </c>
    </row>
    <row r="1359" spans="1:5" x14ac:dyDescent="0.25">
      <c r="A1359" s="1">
        <v>42027</v>
      </c>
      <c r="B1359" t="s">
        <v>401</v>
      </c>
      <c r="C1359" t="s">
        <v>402</v>
      </c>
      <c r="D1359" s="2">
        <v>7200</v>
      </c>
      <c r="E1359" t="str">
        <f t="shared" si="29"/>
        <v>TAK</v>
      </c>
    </row>
    <row r="1360" spans="1:5" x14ac:dyDescent="0.25">
      <c r="A1360" s="1">
        <v>42027</v>
      </c>
      <c r="B1360" t="s">
        <v>533</v>
      </c>
      <c r="C1360" t="s">
        <v>534</v>
      </c>
      <c r="D1360" s="2">
        <v>3100</v>
      </c>
      <c r="E1360" t="str">
        <f t="shared" si="29"/>
        <v>TAK</v>
      </c>
    </row>
    <row r="1361" spans="1:5" x14ac:dyDescent="0.25">
      <c r="A1361" s="1">
        <v>42027</v>
      </c>
      <c r="B1361" t="s">
        <v>543</v>
      </c>
      <c r="C1361" t="s">
        <v>544</v>
      </c>
      <c r="D1361" s="2">
        <v>138690</v>
      </c>
      <c r="E1361" t="str">
        <f t="shared" si="29"/>
        <v>TAK</v>
      </c>
    </row>
    <row r="1362" spans="1:5" x14ac:dyDescent="0.25">
      <c r="A1362" s="1">
        <v>42027</v>
      </c>
      <c r="B1362" t="s">
        <v>205</v>
      </c>
      <c r="C1362" t="s">
        <v>206</v>
      </c>
      <c r="D1362" s="2">
        <v>38110</v>
      </c>
      <c r="E1362" t="str">
        <f t="shared" si="29"/>
        <v>TAK</v>
      </c>
    </row>
    <row r="1363" spans="1:5" x14ac:dyDescent="0.25">
      <c r="A1363" s="1">
        <v>42027</v>
      </c>
      <c r="B1363" t="s">
        <v>429</v>
      </c>
      <c r="C1363" t="s">
        <v>430</v>
      </c>
      <c r="D1363" s="2">
        <v>4181460</v>
      </c>
      <c r="E1363" t="str">
        <f t="shared" si="29"/>
        <v>TAK</v>
      </c>
    </row>
    <row r="1364" spans="1:5" x14ac:dyDescent="0.25">
      <c r="A1364" s="1">
        <v>42027</v>
      </c>
      <c r="B1364" t="s">
        <v>149</v>
      </c>
      <c r="C1364" t="s">
        <v>150</v>
      </c>
      <c r="D1364" s="2">
        <v>552800</v>
      </c>
      <c r="E1364" t="str">
        <f t="shared" si="29"/>
        <v>TAK</v>
      </c>
    </row>
    <row r="1365" spans="1:5" x14ac:dyDescent="0.25">
      <c r="A1365" s="1">
        <v>42027</v>
      </c>
      <c r="B1365" t="s">
        <v>271</v>
      </c>
      <c r="C1365" t="s">
        <v>272</v>
      </c>
      <c r="D1365" s="2">
        <v>10170</v>
      </c>
      <c r="E1365" t="str">
        <f t="shared" si="29"/>
        <v>TAK</v>
      </c>
    </row>
    <row r="1366" spans="1:5" x14ac:dyDescent="0.25">
      <c r="A1366" s="1">
        <v>42027</v>
      </c>
      <c r="B1366" t="s">
        <v>551</v>
      </c>
      <c r="C1366" t="s">
        <v>552</v>
      </c>
      <c r="D1366" s="2">
        <v>5970</v>
      </c>
      <c r="E1366" t="str">
        <f t="shared" si="29"/>
        <v>TAK</v>
      </c>
    </row>
    <row r="1367" spans="1:5" x14ac:dyDescent="0.25">
      <c r="A1367" s="1">
        <v>42027</v>
      </c>
      <c r="B1367" t="s">
        <v>753</v>
      </c>
      <c r="C1367" t="s">
        <v>754</v>
      </c>
      <c r="D1367" s="2">
        <v>15040</v>
      </c>
      <c r="E1367" t="str">
        <f t="shared" si="29"/>
        <v>TAK</v>
      </c>
    </row>
    <row r="1368" spans="1:5" x14ac:dyDescent="0.25">
      <c r="A1368" s="1">
        <v>42027</v>
      </c>
      <c r="B1368" t="s">
        <v>621</v>
      </c>
      <c r="C1368" t="s">
        <v>622</v>
      </c>
      <c r="D1368" s="2">
        <v>2240</v>
      </c>
      <c r="E1368" t="str">
        <f t="shared" si="29"/>
        <v>TAK</v>
      </c>
    </row>
    <row r="1369" spans="1:5" x14ac:dyDescent="0.25">
      <c r="A1369" s="1">
        <v>42027</v>
      </c>
      <c r="B1369" t="s">
        <v>885</v>
      </c>
      <c r="C1369" t="s">
        <v>886</v>
      </c>
      <c r="D1369" s="2">
        <v>11390</v>
      </c>
      <c r="E1369" t="str">
        <f t="shared" si="29"/>
        <v>TAK</v>
      </c>
    </row>
    <row r="1370" spans="1:5" x14ac:dyDescent="0.25">
      <c r="A1370" s="1">
        <v>42027</v>
      </c>
      <c r="B1370" t="s">
        <v>101</v>
      </c>
      <c r="C1370" t="s">
        <v>102</v>
      </c>
      <c r="D1370" s="2">
        <v>1830</v>
      </c>
      <c r="E1370" t="str">
        <f t="shared" si="29"/>
        <v>TAK</v>
      </c>
    </row>
    <row r="1371" spans="1:5" x14ac:dyDescent="0.25">
      <c r="A1371" s="1">
        <v>42027</v>
      </c>
      <c r="B1371" t="s">
        <v>839</v>
      </c>
      <c r="C1371" t="s">
        <v>840</v>
      </c>
      <c r="D1371" s="2">
        <v>117440</v>
      </c>
      <c r="E1371" t="str">
        <f t="shared" si="29"/>
        <v>TAK</v>
      </c>
    </row>
    <row r="1372" spans="1:5" x14ac:dyDescent="0.25">
      <c r="A1372" s="1">
        <v>42027</v>
      </c>
      <c r="B1372" t="s">
        <v>483</v>
      </c>
      <c r="C1372" t="s">
        <v>484</v>
      </c>
      <c r="D1372" s="2">
        <v>83530</v>
      </c>
      <c r="E1372" t="str">
        <f t="shared" si="29"/>
        <v>NIE</v>
      </c>
    </row>
    <row r="1373" spans="1:5" x14ac:dyDescent="0.25">
      <c r="A1373" s="1">
        <v>42027</v>
      </c>
      <c r="B1373" t="s">
        <v>447</v>
      </c>
      <c r="C1373" t="s">
        <v>448</v>
      </c>
      <c r="D1373" s="2">
        <v>1293950</v>
      </c>
      <c r="E1373" t="str">
        <f t="shared" si="29"/>
        <v>NIE</v>
      </c>
    </row>
    <row r="1374" spans="1:5" x14ac:dyDescent="0.25">
      <c r="A1374" s="1">
        <v>42027</v>
      </c>
      <c r="B1374" t="s">
        <v>211</v>
      </c>
      <c r="C1374" t="s">
        <v>212</v>
      </c>
      <c r="D1374" s="2">
        <v>9010</v>
      </c>
      <c r="E1374" t="str">
        <f t="shared" si="29"/>
        <v>TAK</v>
      </c>
    </row>
    <row r="1375" spans="1:5" x14ac:dyDescent="0.25">
      <c r="A1375" s="1">
        <v>42027</v>
      </c>
      <c r="B1375" t="s">
        <v>833</v>
      </c>
      <c r="C1375" t="s">
        <v>834</v>
      </c>
      <c r="D1375" s="2">
        <v>409050</v>
      </c>
      <c r="E1375" t="str">
        <f t="shared" si="29"/>
        <v>TAK</v>
      </c>
    </row>
    <row r="1376" spans="1:5" x14ac:dyDescent="0.25">
      <c r="A1376" s="1">
        <v>42027</v>
      </c>
      <c r="B1376" t="s">
        <v>333</v>
      </c>
      <c r="C1376" t="s">
        <v>334</v>
      </c>
      <c r="D1376" s="2">
        <v>181040</v>
      </c>
      <c r="E1376" t="str">
        <f t="shared" si="29"/>
        <v>TAK</v>
      </c>
    </row>
    <row r="1377" spans="1:5" x14ac:dyDescent="0.25">
      <c r="A1377" s="1">
        <v>42027</v>
      </c>
      <c r="B1377" t="s">
        <v>153</v>
      </c>
      <c r="C1377" t="s">
        <v>154</v>
      </c>
      <c r="D1377" s="2">
        <v>17920</v>
      </c>
      <c r="E1377" t="str">
        <f t="shared" si="29"/>
        <v>TAK</v>
      </c>
    </row>
    <row r="1378" spans="1:5" x14ac:dyDescent="0.25">
      <c r="A1378" s="1">
        <v>42027</v>
      </c>
      <c r="B1378" t="s">
        <v>133</v>
      </c>
      <c r="C1378" t="s">
        <v>134</v>
      </c>
      <c r="D1378" s="2">
        <v>34970</v>
      </c>
      <c r="E1378" t="str">
        <f t="shared" si="29"/>
        <v>TAK</v>
      </c>
    </row>
    <row r="1379" spans="1:5" x14ac:dyDescent="0.25">
      <c r="A1379" s="1">
        <v>42027</v>
      </c>
      <c r="B1379" t="s">
        <v>573</v>
      </c>
      <c r="C1379" t="s">
        <v>574</v>
      </c>
      <c r="D1379" s="2">
        <v>30810</v>
      </c>
      <c r="E1379" t="str">
        <f t="shared" si="29"/>
        <v>TAK</v>
      </c>
    </row>
    <row r="1380" spans="1:5" x14ac:dyDescent="0.25">
      <c r="A1380" s="1">
        <v>42027</v>
      </c>
      <c r="B1380" t="s">
        <v>213</v>
      </c>
      <c r="C1380" t="s">
        <v>214</v>
      </c>
      <c r="D1380" s="2">
        <v>11060</v>
      </c>
      <c r="E1380" t="str">
        <f t="shared" si="29"/>
        <v>TAK</v>
      </c>
    </row>
    <row r="1381" spans="1:5" x14ac:dyDescent="0.25">
      <c r="A1381" s="1">
        <v>42027</v>
      </c>
      <c r="B1381" t="s">
        <v>183</v>
      </c>
      <c r="C1381" t="s">
        <v>184</v>
      </c>
      <c r="D1381" s="2">
        <v>3690</v>
      </c>
      <c r="E1381" t="str">
        <f t="shared" si="29"/>
        <v>TAK</v>
      </c>
    </row>
    <row r="1382" spans="1:5" x14ac:dyDescent="0.25">
      <c r="A1382" s="1">
        <v>42027</v>
      </c>
      <c r="B1382" t="s">
        <v>739</v>
      </c>
      <c r="C1382" t="s">
        <v>740</v>
      </c>
      <c r="D1382" s="2">
        <v>2651110</v>
      </c>
      <c r="E1382" t="str">
        <f t="shared" si="29"/>
        <v>TAK</v>
      </c>
    </row>
    <row r="1383" spans="1:5" x14ac:dyDescent="0.25">
      <c r="A1383" s="1">
        <v>42027</v>
      </c>
      <c r="B1383" t="s">
        <v>737</v>
      </c>
      <c r="C1383" t="s">
        <v>738</v>
      </c>
      <c r="D1383" s="2">
        <v>2190</v>
      </c>
      <c r="E1383" t="str">
        <f t="shared" si="29"/>
        <v>TAK</v>
      </c>
    </row>
    <row r="1384" spans="1:5" x14ac:dyDescent="0.25">
      <c r="A1384" s="1">
        <v>42027</v>
      </c>
      <c r="B1384" t="s">
        <v>225</v>
      </c>
      <c r="C1384" t="s">
        <v>226</v>
      </c>
      <c r="D1384" s="2">
        <v>90</v>
      </c>
      <c r="E1384" t="str">
        <f t="shared" si="29"/>
        <v>TAK</v>
      </c>
    </row>
    <row r="1385" spans="1:5" x14ac:dyDescent="0.25">
      <c r="A1385" s="1">
        <v>42027</v>
      </c>
      <c r="B1385" t="s">
        <v>901</v>
      </c>
      <c r="C1385" t="s">
        <v>902</v>
      </c>
      <c r="D1385" s="2">
        <v>19020</v>
      </c>
      <c r="E1385" t="str">
        <f t="shared" si="29"/>
        <v>TAK</v>
      </c>
    </row>
    <row r="1386" spans="1:5" x14ac:dyDescent="0.25">
      <c r="A1386" s="1">
        <v>42027</v>
      </c>
      <c r="B1386" t="s">
        <v>781</v>
      </c>
      <c r="C1386" t="s">
        <v>782</v>
      </c>
      <c r="D1386" s="2">
        <v>16250</v>
      </c>
      <c r="E1386" t="str">
        <f t="shared" si="29"/>
        <v>TAK</v>
      </c>
    </row>
    <row r="1387" spans="1:5" x14ac:dyDescent="0.25">
      <c r="A1387" s="1">
        <v>42027</v>
      </c>
      <c r="B1387" t="s">
        <v>461</v>
      </c>
      <c r="C1387" t="s">
        <v>462</v>
      </c>
      <c r="D1387" s="2">
        <v>166640</v>
      </c>
      <c r="E1387" t="str">
        <f t="shared" si="29"/>
        <v>TAK</v>
      </c>
    </row>
    <row r="1388" spans="1:5" x14ac:dyDescent="0.25">
      <c r="A1388" s="1">
        <v>42027</v>
      </c>
      <c r="B1388" t="s">
        <v>425</v>
      </c>
      <c r="C1388" t="s">
        <v>426</v>
      </c>
      <c r="D1388" s="2">
        <v>17160</v>
      </c>
      <c r="E1388" t="str">
        <f t="shared" si="29"/>
        <v>TAK</v>
      </c>
    </row>
    <row r="1389" spans="1:5" x14ac:dyDescent="0.25">
      <c r="A1389" s="1">
        <v>42027</v>
      </c>
      <c r="B1389" t="s">
        <v>169</v>
      </c>
      <c r="C1389" t="s">
        <v>170</v>
      </c>
      <c r="D1389" s="2">
        <v>260</v>
      </c>
      <c r="E1389" t="str">
        <f t="shared" si="29"/>
        <v>TAK</v>
      </c>
    </row>
    <row r="1390" spans="1:5" x14ac:dyDescent="0.25">
      <c r="A1390" s="1">
        <v>42027</v>
      </c>
      <c r="B1390" t="s">
        <v>591</v>
      </c>
      <c r="C1390" t="s">
        <v>592</v>
      </c>
      <c r="D1390" s="2">
        <v>5970</v>
      </c>
      <c r="E1390" t="str">
        <f t="shared" si="29"/>
        <v>TAK</v>
      </c>
    </row>
    <row r="1391" spans="1:5" x14ac:dyDescent="0.25">
      <c r="A1391" s="1">
        <v>42027</v>
      </c>
      <c r="B1391" t="s">
        <v>755</v>
      </c>
      <c r="C1391" t="s">
        <v>756</v>
      </c>
      <c r="D1391" s="2">
        <v>3620</v>
      </c>
      <c r="E1391" t="str">
        <f t="shared" si="29"/>
        <v>TAK</v>
      </c>
    </row>
    <row r="1392" spans="1:5" x14ac:dyDescent="0.25">
      <c r="A1392" s="1">
        <v>42027</v>
      </c>
      <c r="B1392" t="s">
        <v>899</v>
      </c>
      <c r="C1392" t="s">
        <v>900</v>
      </c>
      <c r="D1392" s="2">
        <v>39350</v>
      </c>
      <c r="E1392" t="str">
        <f t="shared" si="29"/>
        <v>TAK</v>
      </c>
    </row>
    <row r="1393" spans="1:5" x14ac:dyDescent="0.25">
      <c r="A1393" s="1">
        <v>42027</v>
      </c>
      <c r="B1393" t="s">
        <v>679</v>
      </c>
      <c r="C1393" t="s">
        <v>680</v>
      </c>
      <c r="D1393" s="2">
        <v>0</v>
      </c>
      <c r="E1393" t="str">
        <f t="shared" si="29"/>
        <v>TAK</v>
      </c>
    </row>
    <row r="1394" spans="1:5" x14ac:dyDescent="0.25">
      <c r="A1394" s="1">
        <v>42027</v>
      </c>
      <c r="B1394" t="s">
        <v>427</v>
      </c>
      <c r="C1394" t="s">
        <v>428</v>
      </c>
      <c r="D1394" s="2">
        <v>110</v>
      </c>
      <c r="E1394" t="str">
        <f t="shared" si="29"/>
        <v>NIE</v>
      </c>
    </row>
    <row r="1395" spans="1:5" x14ac:dyDescent="0.25">
      <c r="A1395" s="1">
        <v>42027</v>
      </c>
      <c r="B1395" t="s">
        <v>155</v>
      </c>
      <c r="C1395" t="s">
        <v>156</v>
      </c>
      <c r="D1395" s="2">
        <v>8200</v>
      </c>
      <c r="E1395" t="str">
        <f t="shared" si="29"/>
        <v>TAK</v>
      </c>
    </row>
    <row r="1396" spans="1:5" x14ac:dyDescent="0.25">
      <c r="A1396" s="1">
        <v>42027</v>
      </c>
      <c r="B1396" t="s">
        <v>553</v>
      </c>
      <c r="C1396" t="s">
        <v>554</v>
      </c>
      <c r="D1396" s="2">
        <v>2220</v>
      </c>
      <c r="E1396" t="str">
        <f t="shared" si="29"/>
        <v>TAK</v>
      </c>
    </row>
    <row r="1397" spans="1:5" x14ac:dyDescent="0.25">
      <c r="A1397" s="1">
        <v>42027</v>
      </c>
      <c r="B1397" t="s">
        <v>677</v>
      </c>
      <c r="C1397" t="s">
        <v>678</v>
      </c>
      <c r="D1397" s="2">
        <v>19300</v>
      </c>
      <c r="E1397" t="str">
        <f t="shared" si="29"/>
        <v>NIE</v>
      </c>
    </row>
    <row r="1398" spans="1:5" x14ac:dyDescent="0.25">
      <c r="A1398" s="1">
        <v>42027</v>
      </c>
      <c r="B1398" t="s">
        <v>7</v>
      </c>
      <c r="C1398" t="s">
        <v>8</v>
      </c>
      <c r="D1398" s="2">
        <v>30</v>
      </c>
      <c r="E1398" t="str">
        <f t="shared" si="29"/>
        <v>TAK</v>
      </c>
    </row>
    <row r="1399" spans="1:5" x14ac:dyDescent="0.25">
      <c r="A1399" s="1">
        <v>42027</v>
      </c>
      <c r="B1399" t="s">
        <v>125</v>
      </c>
      <c r="C1399" t="s">
        <v>126</v>
      </c>
      <c r="D1399" s="2">
        <v>130</v>
      </c>
      <c r="E1399" t="str">
        <f t="shared" si="29"/>
        <v>NIE</v>
      </c>
    </row>
    <row r="1400" spans="1:5" x14ac:dyDescent="0.25">
      <c r="A1400" s="1">
        <v>42027</v>
      </c>
      <c r="B1400" t="s">
        <v>219</v>
      </c>
      <c r="C1400" t="s">
        <v>220</v>
      </c>
      <c r="D1400" s="2">
        <v>1360</v>
      </c>
      <c r="E1400" t="str">
        <f t="shared" si="29"/>
        <v>TAK</v>
      </c>
    </row>
    <row r="1401" spans="1:5" x14ac:dyDescent="0.25">
      <c r="A1401" s="1">
        <v>42027</v>
      </c>
      <c r="B1401" t="s">
        <v>697</v>
      </c>
      <c r="C1401" t="s">
        <v>698</v>
      </c>
      <c r="D1401" s="2">
        <v>250</v>
      </c>
      <c r="E1401" t="str">
        <f t="shared" si="29"/>
        <v>TAK</v>
      </c>
    </row>
    <row r="1402" spans="1:5" x14ac:dyDescent="0.25">
      <c r="A1402" s="1">
        <v>42027</v>
      </c>
      <c r="B1402" t="s">
        <v>243</v>
      </c>
      <c r="C1402" t="s">
        <v>244</v>
      </c>
      <c r="D1402" s="2">
        <v>1332660</v>
      </c>
      <c r="E1402" t="str">
        <f t="shared" si="29"/>
        <v>TAK</v>
      </c>
    </row>
    <row r="1403" spans="1:5" x14ac:dyDescent="0.25">
      <c r="A1403" s="1">
        <v>42027</v>
      </c>
      <c r="B1403" t="s">
        <v>787</v>
      </c>
      <c r="C1403" t="s">
        <v>788</v>
      </c>
      <c r="D1403" s="2">
        <v>531090</v>
      </c>
      <c r="E1403" t="str">
        <f t="shared" si="29"/>
        <v>NIE</v>
      </c>
    </row>
    <row r="1404" spans="1:5" x14ac:dyDescent="0.25">
      <c r="A1404" s="1">
        <v>42027</v>
      </c>
      <c r="B1404" t="s">
        <v>167</v>
      </c>
      <c r="C1404" t="s">
        <v>168</v>
      </c>
      <c r="D1404" s="2">
        <v>143230</v>
      </c>
      <c r="E1404" t="str">
        <f t="shared" si="29"/>
        <v>TAK</v>
      </c>
    </row>
    <row r="1405" spans="1:5" x14ac:dyDescent="0.25">
      <c r="A1405" s="1">
        <v>42027</v>
      </c>
      <c r="B1405" t="s">
        <v>811</v>
      </c>
      <c r="C1405" t="s">
        <v>812</v>
      </c>
      <c r="D1405" s="2">
        <v>142380</v>
      </c>
      <c r="E1405" t="str">
        <f t="shared" si="29"/>
        <v>TAK</v>
      </c>
    </row>
    <row r="1406" spans="1:5" x14ac:dyDescent="0.25">
      <c r="A1406" s="1">
        <v>42027</v>
      </c>
      <c r="B1406" t="s">
        <v>455</v>
      </c>
      <c r="C1406" t="s">
        <v>456</v>
      </c>
      <c r="D1406" s="2">
        <v>2100</v>
      </c>
      <c r="E1406" t="str">
        <f t="shared" si="29"/>
        <v>TAK</v>
      </c>
    </row>
    <row r="1407" spans="1:5" x14ac:dyDescent="0.25">
      <c r="A1407" s="1">
        <v>42027</v>
      </c>
      <c r="B1407" t="s">
        <v>777</v>
      </c>
      <c r="C1407" t="s">
        <v>778</v>
      </c>
      <c r="D1407" s="2">
        <v>170</v>
      </c>
      <c r="E1407" t="str">
        <f t="shared" si="29"/>
        <v>TAK</v>
      </c>
    </row>
    <row r="1408" spans="1:5" x14ac:dyDescent="0.25">
      <c r="A1408" s="1">
        <v>42027</v>
      </c>
      <c r="B1408" t="s">
        <v>181</v>
      </c>
      <c r="C1408" t="s">
        <v>182</v>
      </c>
      <c r="D1408" s="2">
        <v>58280</v>
      </c>
      <c r="E1408" t="str">
        <f t="shared" si="29"/>
        <v>NIE</v>
      </c>
    </row>
    <row r="1409" spans="1:5" x14ac:dyDescent="0.25">
      <c r="A1409" s="1">
        <v>42027</v>
      </c>
      <c r="B1409" t="s">
        <v>853</v>
      </c>
      <c r="C1409" t="s">
        <v>854</v>
      </c>
      <c r="D1409" s="2">
        <v>35850</v>
      </c>
      <c r="E1409" t="str">
        <f t="shared" si="29"/>
        <v>TAK</v>
      </c>
    </row>
    <row r="1410" spans="1:5" x14ac:dyDescent="0.25">
      <c r="A1410" s="1">
        <v>42027</v>
      </c>
      <c r="B1410" t="s">
        <v>747</v>
      </c>
      <c r="C1410" t="s">
        <v>748</v>
      </c>
      <c r="D1410" s="2">
        <v>13330</v>
      </c>
      <c r="E1410" t="str">
        <f t="shared" si="29"/>
        <v>TAK</v>
      </c>
    </row>
    <row r="1411" spans="1:5" x14ac:dyDescent="0.25">
      <c r="A1411" s="1">
        <v>42027</v>
      </c>
      <c r="B1411" t="s">
        <v>913</v>
      </c>
      <c r="C1411" t="s">
        <v>914</v>
      </c>
      <c r="D1411" s="2">
        <v>1680</v>
      </c>
      <c r="E1411" t="str">
        <f t="shared" ref="E1411" si="30">IF(MID(C1411,1,2)="PL","TAK","NIE")</f>
        <v>NIE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J22" sqref="J22"/>
    </sheetView>
  </sheetViews>
  <sheetFormatPr defaultRowHeight="15" x14ac:dyDescent="0.25"/>
  <cols>
    <col min="1" max="1" width="26.28515625" bestFit="1" customWidth="1"/>
    <col min="2" max="3" width="19" bestFit="1" customWidth="1"/>
    <col min="4" max="4" width="26.28515625" bestFit="1" customWidth="1"/>
  </cols>
  <sheetData>
    <row r="1" spans="1:2" x14ac:dyDescent="0.25">
      <c r="A1" t="s">
        <v>970</v>
      </c>
    </row>
    <row r="2" spans="1:2" x14ac:dyDescent="0.25">
      <c r="A2" t="s">
        <v>497</v>
      </c>
      <c r="B2" s="3">
        <v>7485.8360352014824</v>
      </c>
    </row>
    <row r="3" spans="1:2" x14ac:dyDescent="0.25">
      <c r="A3" t="s">
        <v>909</v>
      </c>
      <c r="B3" s="3">
        <v>960.0638948050746</v>
      </c>
    </row>
    <row r="4" spans="1:2" x14ac:dyDescent="0.25">
      <c r="A4" t="s">
        <v>725</v>
      </c>
      <c r="B4" s="3">
        <v>481.56392175610534</v>
      </c>
    </row>
    <row r="6" spans="1:2" x14ac:dyDescent="0.25">
      <c r="A6" t="s">
        <v>971</v>
      </c>
    </row>
    <row r="7" spans="1:2" x14ac:dyDescent="0.25">
      <c r="A7" s="8" t="s">
        <v>537</v>
      </c>
      <c r="B7" s="4">
        <v>0.27850000000000003</v>
      </c>
    </row>
    <row r="9" spans="1:2" x14ac:dyDescent="0.25">
      <c r="A9" t="s">
        <v>972</v>
      </c>
    </row>
    <row r="10" spans="1:2" x14ac:dyDescent="0.25">
      <c r="A10" t="s">
        <v>948</v>
      </c>
      <c r="B10">
        <v>418</v>
      </c>
    </row>
    <row r="11" spans="1:2" x14ac:dyDescent="0.25">
      <c r="A11" t="s">
        <v>949</v>
      </c>
      <c r="B11">
        <v>52</v>
      </c>
    </row>
    <row r="13" spans="1:2" x14ac:dyDescent="0.25">
      <c r="A13" t="s">
        <v>952</v>
      </c>
      <c r="B13" s="3">
        <v>2427046811</v>
      </c>
    </row>
    <row r="14" spans="1:2" x14ac:dyDescent="0.25">
      <c r="A14" t="s">
        <v>953</v>
      </c>
      <c r="B14" s="3">
        <v>29736190</v>
      </c>
    </row>
    <row r="15" spans="1:2" x14ac:dyDescent="0.25">
      <c r="A15" t="s">
        <v>954</v>
      </c>
      <c r="B15" s="3">
        <v>2456783001</v>
      </c>
    </row>
    <row r="16" spans="1:2" x14ac:dyDescent="0.25">
      <c r="A16" t="s">
        <v>955</v>
      </c>
      <c r="B16" s="5">
        <v>0.9879</v>
      </c>
    </row>
    <row r="18" spans="1:5" x14ac:dyDescent="0.25">
      <c r="A18" t="s">
        <v>973</v>
      </c>
    </row>
    <row r="20" spans="1:5" x14ac:dyDescent="0.25">
      <c r="A20" s="1">
        <v>42025</v>
      </c>
      <c r="B20" t="s">
        <v>975</v>
      </c>
      <c r="C20" s="3">
        <v>281091498490</v>
      </c>
      <c r="D20" t="s">
        <v>976</v>
      </c>
      <c r="E20">
        <v>50987.13</v>
      </c>
    </row>
    <row r="21" spans="1:5" x14ac:dyDescent="0.25">
      <c r="A21" s="1">
        <v>42026</v>
      </c>
      <c r="B21" t="s">
        <v>975</v>
      </c>
      <c r="C21" s="3">
        <v>284219170040</v>
      </c>
      <c r="D21" t="s">
        <v>976</v>
      </c>
      <c r="E21">
        <v>51554.46</v>
      </c>
    </row>
    <row r="22" spans="1:5" x14ac:dyDescent="0.25">
      <c r="A22" s="1">
        <v>42027</v>
      </c>
      <c r="B22" t="s">
        <v>975</v>
      </c>
      <c r="C22" s="3">
        <v>285297602760</v>
      </c>
      <c r="D22" t="s">
        <v>976</v>
      </c>
      <c r="E22">
        <v>51750.07</v>
      </c>
    </row>
    <row r="24" spans="1:5" x14ac:dyDescent="0.25">
      <c r="A24" t="s">
        <v>974</v>
      </c>
    </row>
    <row r="25" spans="1:5" x14ac:dyDescent="0.25">
      <c r="A25" t="s">
        <v>967</v>
      </c>
      <c r="B25">
        <v>53</v>
      </c>
    </row>
    <row r="26" spans="1:5" x14ac:dyDescent="0.25">
      <c r="A26" t="s">
        <v>968</v>
      </c>
      <c r="B26">
        <v>20</v>
      </c>
    </row>
    <row r="27" spans="1:5" x14ac:dyDescent="0.25">
      <c r="A27" t="s">
        <v>969</v>
      </c>
      <c r="B27">
        <v>397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73"/>
  <sheetViews>
    <sheetView workbookViewId="0">
      <selection activeCell="O4" sqref="O4:P6"/>
    </sheetView>
  </sheetViews>
  <sheetFormatPr defaultRowHeight="15" x14ac:dyDescent="0.25"/>
  <cols>
    <col min="2" max="2" width="22.5703125" customWidth="1"/>
    <col min="3" max="3" width="17.7109375" bestFit="1" customWidth="1"/>
    <col min="4" max="5" width="10.140625" bestFit="1" customWidth="1"/>
    <col min="6" max="6" width="14.28515625" customWidth="1"/>
    <col min="7" max="7" width="14.28515625" bestFit="1" customWidth="1"/>
    <col min="9" max="11" width="10.140625" bestFit="1" customWidth="1"/>
    <col min="12" max="13" width="10" bestFit="1" customWidth="1"/>
    <col min="14" max="14" width="7.7109375" bestFit="1" customWidth="1"/>
    <col min="15" max="15" width="18.85546875" bestFit="1" customWidth="1"/>
  </cols>
  <sheetData>
    <row r="2" spans="2:16" x14ac:dyDescent="0.25">
      <c r="B2" s="6" t="s">
        <v>965</v>
      </c>
      <c r="C2" s="6" t="s">
        <v>964</v>
      </c>
    </row>
    <row r="3" spans="2:16" x14ac:dyDescent="0.25">
      <c r="B3" s="6" t="s">
        <v>962</v>
      </c>
      <c r="C3" s="1">
        <v>42025</v>
      </c>
      <c r="D3" s="1">
        <v>42026</v>
      </c>
      <c r="E3" s="1">
        <v>42027</v>
      </c>
      <c r="H3" s="11" t="s">
        <v>966</v>
      </c>
      <c r="I3" s="12">
        <v>42025</v>
      </c>
      <c r="J3" s="12">
        <v>42026</v>
      </c>
      <c r="K3" s="12">
        <v>42027</v>
      </c>
      <c r="L3" s="13" t="s">
        <v>979</v>
      </c>
      <c r="M3" t="s">
        <v>980</v>
      </c>
      <c r="N3" t="s">
        <v>981</v>
      </c>
    </row>
    <row r="4" spans="2:16" x14ac:dyDescent="0.25">
      <c r="B4" s="7" t="s">
        <v>7</v>
      </c>
      <c r="C4" s="9">
        <v>2.09</v>
      </c>
      <c r="D4" s="9">
        <v>2.2599999999999998</v>
      </c>
      <c r="E4" s="9">
        <v>2.14</v>
      </c>
      <c r="H4" s="8" t="s">
        <v>7</v>
      </c>
      <c r="I4" s="10">
        <v>2.09</v>
      </c>
      <c r="J4" s="10">
        <v>2.2599999999999998</v>
      </c>
      <c r="K4" s="10">
        <v>2.14</v>
      </c>
      <c r="L4" t="str">
        <f>IF(AND(J4-I4&lt;K4-J4,J4&gt;I4,K4&gt;J4),"TAK","NIE")</f>
        <v>NIE</v>
      </c>
      <c r="M4" t="str">
        <f>IF(AND(J4&lt;I4,K4&lt;J4,K4-J4&lt;J4-I4),"TAK","NIE")</f>
        <v>NIE</v>
      </c>
      <c r="N4" t="str">
        <f>IF(AND(L4="NIE",M4="NIE"),"TAK","NIE")</f>
        <v>TAK</v>
      </c>
      <c r="O4" t="s">
        <v>967</v>
      </c>
      <c r="P4">
        <f>COUNTIF(L:L,"TAK")</f>
        <v>53</v>
      </c>
    </row>
    <row r="5" spans="2:16" x14ac:dyDescent="0.25">
      <c r="B5" s="7" t="s">
        <v>9</v>
      </c>
      <c r="C5" s="9">
        <v>0.79</v>
      </c>
      <c r="D5" s="9">
        <v>0.79</v>
      </c>
      <c r="E5" s="9">
        <v>0.79</v>
      </c>
      <c r="H5" s="8" t="s">
        <v>9</v>
      </c>
      <c r="I5" s="10">
        <v>0.79</v>
      </c>
      <c r="J5" s="10">
        <v>0.79</v>
      </c>
      <c r="K5" s="10">
        <v>0.79</v>
      </c>
      <c r="L5" t="str">
        <f t="shared" ref="L5:L68" si="0">IF(AND(J5-I5&lt;K5-J5,J5&gt;I5,K5&gt;J5),"TAK","NIE")</f>
        <v>NIE</v>
      </c>
      <c r="M5" t="str">
        <f t="shared" ref="M5:M68" si="1">IF(AND(J5&lt;I5,K5&lt;J5,K5-J5&lt;J5-I5),"TAK","NIE")</f>
        <v>NIE</v>
      </c>
      <c r="N5" t="str">
        <f t="shared" ref="N5:N68" si="2">IF(AND(L5="NIE",M5="NIE"),"TAK","NIE")</f>
        <v>TAK</v>
      </c>
      <c r="O5" t="s">
        <v>968</v>
      </c>
      <c r="P5">
        <f>COUNTIF(M:M,"TAK")</f>
        <v>20</v>
      </c>
    </row>
    <row r="6" spans="2:16" x14ac:dyDescent="0.25">
      <c r="B6" s="7" t="s">
        <v>11</v>
      </c>
      <c r="C6" s="9">
        <v>5.8</v>
      </c>
      <c r="D6" s="9">
        <v>5.85</v>
      </c>
      <c r="E6" s="9">
        <v>6.1</v>
      </c>
      <c r="H6" s="8" t="s">
        <v>11</v>
      </c>
      <c r="I6" s="10">
        <v>5.8</v>
      </c>
      <c r="J6" s="10">
        <v>5.85</v>
      </c>
      <c r="K6" s="10">
        <v>6.1</v>
      </c>
      <c r="L6" t="str">
        <f t="shared" si="0"/>
        <v>TAK</v>
      </c>
      <c r="M6" t="str">
        <f t="shared" si="1"/>
        <v>NIE</v>
      </c>
      <c r="N6" t="str">
        <f t="shared" si="2"/>
        <v>NIE</v>
      </c>
      <c r="O6" t="s">
        <v>969</v>
      </c>
      <c r="P6">
        <f>COUNTIF(N:N,"TAK")</f>
        <v>397</v>
      </c>
    </row>
    <row r="7" spans="2:16" x14ac:dyDescent="0.25">
      <c r="B7" s="7" t="s">
        <v>13</v>
      </c>
      <c r="C7" s="9">
        <v>3.37</v>
      </c>
      <c r="D7" s="9">
        <v>3.43</v>
      </c>
      <c r="E7" s="9">
        <v>3.4</v>
      </c>
      <c r="H7" s="8" t="s">
        <v>13</v>
      </c>
      <c r="I7" s="10">
        <v>3.37</v>
      </c>
      <c r="J7" s="10">
        <v>3.43</v>
      </c>
      <c r="K7" s="10">
        <v>3.4</v>
      </c>
      <c r="L7" t="str">
        <f t="shared" si="0"/>
        <v>NIE</v>
      </c>
      <c r="M7" t="str">
        <f t="shared" si="1"/>
        <v>NIE</v>
      </c>
      <c r="N7" t="str">
        <f t="shared" si="2"/>
        <v>TAK</v>
      </c>
    </row>
    <row r="8" spans="2:16" x14ac:dyDescent="0.25">
      <c r="B8" s="7" t="s">
        <v>15</v>
      </c>
      <c r="C8" s="9">
        <v>0.3</v>
      </c>
      <c r="D8" s="9">
        <v>0.3</v>
      </c>
      <c r="E8" s="9">
        <v>0.3</v>
      </c>
      <c r="H8" s="8" t="s">
        <v>15</v>
      </c>
      <c r="I8" s="10">
        <v>0.3</v>
      </c>
      <c r="J8" s="10">
        <v>0.3</v>
      </c>
      <c r="K8" s="10">
        <v>0.3</v>
      </c>
      <c r="L8" t="str">
        <f t="shared" si="0"/>
        <v>NIE</v>
      </c>
      <c r="M8" t="str">
        <f t="shared" si="1"/>
        <v>NIE</v>
      </c>
      <c r="N8" t="str">
        <f t="shared" si="2"/>
        <v>TAK</v>
      </c>
    </row>
    <row r="9" spans="2:16" x14ac:dyDescent="0.25">
      <c r="B9" s="7" t="s">
        <v>17</v>
      </c>
      <c r="C9" s="9">
        <v>32.5</v>
      </c>
      <c r="D9" s="9">
        <v>34.99</v>
      </c>
      <c r="E9" s="9">
        <v>35.479999999999997</v>
      </c>
      <c r="H9" s="8" t="s">
        <v>17</v>
      </c>
      <c r="I9" s="10">
        <v>32.5</v>
      </c>
      <c r="J9" s="10">
        <v>34.99</v>
      </c>
      <c r="K9" s="10">
        <v>35.479999999999997</v>
      </c>
      <c r="L9" t="str">
        <f t="shared" si="0"/>
        <v>NIE</v>
      </c>
      <c r="M9" t="str">
        <f t="shared" si="1"/>
        <v>NIE</v>
      </c>
      <c r="N9" t="str">
        <f t="shared" si="2"/>
        <v>TAK</v>
      </c>
    </row>
    <row r="10" spans="2:16" x14ac:dyDescent="0.25">
      <c r="B10" s="7" t="s">
        <v>19</v>
      </c>
      <c r="C10" s="9">
        <v>27.5</v>
      </c>
      <c r="D10" s="9">
        <v>27.51</v>
      </c>
      <c r="E10" s="9">
        <v>27.6</v>
      </c>
      <c r="H10" s="8" t="s">
        <v>19</v>
      </c>
      <c r="I10" s="10">
        <v>27.5</v>
      </c>
      <c r="J10" s="10">
        <v>27.51</v>
      </c>
      <c r="K10" s="10">
        <v>27.6</v>
      </c>
      <c r="L10" t="str">
        <f t="shared" si="0"/>
        <v>TAK</v>
      </c>
      <c r="M10" t="str">
        <f t="shared" si="1"/>
        <v>NIE</v>
      </c>
      <c r="N10" t="str">
        <f t="shared" si="2"/>
        <v>NIE</v>
      </c>
    </row>
    <row r="11" spans="2:16" x14ac:dyDescent="0.25">
      <c r="B11" s="7" t="s">
        <v>21</v>
      </c>
      <c r="C11" s="9">
        <v>8.24</v>
      </c>
      <c r="D11" s="9">
        <v>8</v>
      </c>
      <c r="E11" s="9">
        <v>8.7899999999999991</v>
      </c>
      <c r="H11" s="8" t="s">
        <v>21</v>
      </c>
      <c r="I11" s="10">
        <v>8.24</v>
      </c>
      <c r="J11" s="10">
        <v>8</v>
      </c>
      <c r="K11" s="10">
        <v>8.7899999999999991</v>
      </c>
      <c r="L11" t="str">
        <f t="shared" si="0"/>
        <v>NIE</v>
      </c>
      <c r="M11" t="str">
        <f t="shared" si="1"/>
        <v>NIE</v>
      </c>
      <c r="N11" t="str">
        <f t="shared" si="2"/>
        <v>TAK</v>
      </c>
    </row>
    <row r="12" spans="2:16" x14ac:dyDescent="0.25">
      <c r="B12" s="7" t="s">
        <v>23</v>
      </c>
      <c r="C12" s="9">
        <v>44.89</v>
      </c>
      <c r="D12" s="9">
        <v>45.85</v>
      </c>
      <c r="E12" s="9">
        <v>45.2</v>
      </c>
      <c r="H12" s="8" t="s">
        <v>23</v>
      </c>
      <c r="I12" s="10">
        <v>44.89</v>
      </c>
      <c r="J12" s="10">
        <v>45.85</v>
      </c>
      <c r="K12" s="10">
        <v>45.2</v>
      </c>
      <c r="L12" t="str">
        <f t="shared" si="0"/>
        <v>NIE</v>
      </c>
      <c r="M12" t="str">
        <f t="shared" si="1"/>
        <v>NIE</v>
      </c>
      <c r="N12" t="str">
        <f t="shared" si="2"/>
        <v>TAK</v>
      </c>
    </row>
    <row r="13" spans="2:16" x14ac:dyDescent="0.25">
      <c r="B13" s="7" t="s">
        <v>25</v>
      </c>
      <c r="C13" s="9">
        <v>0.01</v>
      </c>
      <c r="D13" s="9">
        <v>0.01</v>
      </c>
      <c r="E13" s="9">
        <v>0.01</v>
      </c>
      <c r="H13" s="8" t="s">
        <v>25</v>
      </c>
      <c r="I13" s="10">
        <v>0.01</v>
      </c>
      <c r="J13" s="10">
        <v>0.01</v>
      </c>
      <c r="K13" s="10">
        <v>0.01</v>
      </c>
      <c r="L13" t="str">
        <f t="shared" si="0"/>
        <v>NIE</v>
      </c>
      <c r="M13" t="str">
        <f t="shared" si="1"/>
        <v>NIE</v>
      </c>
      <c r="N13" t="str">
        <f t="shared" si="2"/>
        <v>TAK</v>
      </c>
    </row>
    <row r="14" spans="2:16" x14ac:dyDescent="0.25">
      <c r="B14" s="7" t="s">
        <v>27</v>
      </c>
      <c r="C14" s="9">
        <v>7.95</v>
      </c>
      <c r="D14" s="9">
        <v>8.1</v>
      </c>
      <c r="E14" s="9">
        <v>8.35</v>
      </c>
      <c r="H14" s="8" t="s">
        <v>27</v>
      </c>
      <c r="I14" s="10">
        <v>7.95</v>
      </c>
      <c r="J14" s="10">
        <v>8.1</v>
      </c>
      <c r="K14" s="10">
        <v>8.35</v>
      </c>
      <c r="L14" t="str">
        <f t="shared" si="0"/>
        <v>TAK</v>
      </c>
      <c r="M14" t="str">
        <f t="shared" si="1"/>
        <v>NIE</v>
      </c>
      <c r="N14" t="str">
        <f t="shared" si="2"/>
        <v>NIE</v>
      </c>
    </row>
    <row r="15" spans="2:16" x14ac:dyDescent="0.25">
      <c r="B15" s="7" t="s">
        <v>29</v>
      </c>
      <c r="C15" s="9">
        <v>1.37</v>
      </c>
      <c r="D15" s="9">
        <v>1.41</v>
      </c>
      <c r="E15" s="9">
        <v>1.43</v>
      </c>
      <c r="H15" s="8" t="s">
        <v>29</v>
      </c>
      <c r="I15" s="10">
        <v>1.37</v>
      </c>
      <c r="J15" s="10">
        <v>1.41</v>
      </c>
      <c r="K15" s="10">
        <v>1.43</v>
      </c>
      <c r="L15" t="str">
        <f t="shared" si="0"/>
        <v>NIE</v>
      </c>
      <c r="M15" t="str">
        <f t="shared" si="1"/>
        <v>NIE</v>
      </c>
      <c r="N15" t="str">
        <f t="shared" si="2"/>
        <v>TAK</v>
      </c>
    </row>
    <row r="16" spans="2:16" x14ac:dyDescent="0.25">
      <c r="B16" s="7" t="s">
        <v>31</v>
      </c>
      <c r="C16" s="9">
        <v>1</v>
      </c>
      <c r="D16" s="9">
        <v>1</v>
      </c>
      <c r="E16" s="9">
        <v>1</v>
      </c>
      <c r="H16" s="8" t="s">
        <v>31</v>
      </c>
      <c r="I16" s="10">
        <v>1</v>
      </c>
      <c r="J16" s="10">
        <v>1</v>
      </c>
      <c r="K16" s="10">
        <v>1</v>
      </c>
      <c r="L16" t="str">
        <f t="shared" si="0"/>
        <v>NIE</v>
      </c>
      <c r="M16" t="str">
        <f t="shared" si="1"/>
        <v>NIE</v>
      </c>
      <c r="N16" t="str">
        <f t="shared" si="2"/>
        <v>TAK</v>
      </c>
    </row>
    <row r="17" spans="2:14" x14ac:dyDescent="0.25">
      <c r="B17" s="7" t="s">
        <v>33</v>
      </c>
      <c r="C17" s="9">
        <v>5.08</v>
      </c>
      <c r="D17" s="9">
        <v>5.08</v>
      </c>
      <c r="E17" s="9">
        <v>5.05</v>
      </c>
      <c r="H17" s="8" t="s">
        <v>33</v>
      </c>
      <c r="I17" s="10">
        <v>5.08</v>
      </c>
      <c r="J17" s="10">
        <v>5.08</v>
      </c>
      <c r="K17" s="10">
        <v>5.05</v>
      </c>
      <c r="L17" t="str">
        <f t="shared" si="0"/>
        <v>NIE</v>
      </c>
      <c r="M17" t="str">
        <f t="shared" si="1"/>
        <v>NIE</v>
      </c>
      <c r="N17" t="str">
        <f t="shared" si="2"/>
        <v>TAK</v>
      </c>
    </row>
    <row r="18" spans="2:14" x14ac:dyDescent="0.25">
      <c r="B18" s="7" t="s">
        <v>35</v>
      </c>
      <c r="C18" s="9">
        <v>79.790000000000006</v>
      </c>
      <c r="D18" s="9">
        <v>84</v>
      </c>
      <c r="E18" s="9">
        <v>84.77</v>
      </c>
      <c r="H18" s="8" t="s">
        <v>35</v>
      </c>
      <c r="I18" s="10">
        <v>79.790000000000006</v>
      </c>
      <c r="J18" s="10">
        <v>84</v>
      </c>
      <c r="K18" s="10">
        <v>84.77</v>
      </c>
      <c r="L18" t="str">
        <f t="shared" si="0"/>
        <v>NIE</v>
      </c>
      <c r="M18" t="str">
        <f t="shared" si="1"/>
        <v>NIE</v>
      </c>
      <c r="N18" t="str">
        <f t="shared" si="2"/>
        <v>TAK</v>
      </c>
    </row>
    <row r="19" spans="2:14" x14ac:dyDescent="0.25">
      <c r="B19" s="7" t="s">
        <v>37</v>
      </c>
      <c r="C19" s="9">
        <v>14.14</v>
      </c>
      <c r="D19" s="9">
        <v>14.15</v>
      </c>
      <c r="E19" s="9">
        <v>14.65</v>
      </c>
      <c r="H19" s="8" t="s">
        <v>37</v>
      </c>
      <c r="I19" s="10">
        <v>14.14</v>
      </c>
      <c r="J19" s="10">
        <v>14.15</v>
      </c>
      <c r="K19" s="10">
        <v>14.65</v>
      </c>
      <c r="L19" t="str">
        <f t="shared" si="0"/>
        <v>TAK</v>
      </c>
      <c r="M19" t="str">
        <f t="shared" si="1"/>
        <v>NIE</v>
      </c>
      <c r="N19" t="str">
        <f t="shared" si="2"/>
        <v>NIE</v>
      </c>
    </row>
    <row r="20" spans="2:14" x14ac:dyDescent="0.25">
      <c r="B20" s="7" t="s">
        <v>39</v>
      </c>
      <c r="C20" s="9">
        <v>2.1</v>
      </c>
      <c r="D20" s="9">
        <v>2.08</v>
      </c>
      <c r="E20" s="9">
        <v>2.09</v>
      </c>
      <c r="H20" s="8" t="s">
        <v>39</v>
      </c>
      <c r="I20" s="10">
        <v>2.1</v>
      </c>
      <c r="J20" s="10">
        <v>2.08</v>
      </c>
      <c r="K20" s="10">
        <v>2.09</v>
      </c>
      <c r="L20" t="str">
        <f t="shared" si="0"/>
        <v>NIE</v>
      </c>
      <c r="M20" t="str">
        <f t="shared" si="1"/>
        <v>NIE</v>
      </c>
      <c r="N20" t="str">
        <f t="shared" si="2"/>
        <v>TAK</v>
      </c>
    </row>
    <row r="21" spans="2:14" x14ac:dyDescent="0.25">
      <c r="B21" s="7" t="s">
        <v>41</v>
      </c>
      <c r="C21" s="9">
        <v>0.64</v>
      </c>
      <c r="D21" s="9">
        <v>0.64</v>
      </c>
      <c r="E21" s="9">
        <v>0.64</v>
      </c>
      <c r="H21" s="8" t="s">
        <v>41</v>
      </c>
      <c r="I21" s="10">
        <v>0.64</v>
      </c>
      <c r="J21" s="10">
        <v>0.64</v>
      </c>
      <c r="K21" s="10">
        <v>0.64</v>
      </c>
      <c r="L21" t="str">
        <f t="shared" si="0"/>
        <v>NIE</v>
      </c>
      <c r="M21" t="str">
        <f t="shared" si="1"/>
        <v>NIE</v>
      </c>
      <c r="N21" t="str">
        <f t="shared" si="2"/>
        <v>TAK</v>
      </c>
    </row>
    <row r="22" spans="2:14" x14ac:dyDescent="0.25">
      <c r="B22" s="7" t="s">
        <v>43</v>
      </c>
      <c r="C22" s="9">
        <v>9</v>
      </c>
      <c r="D22" s="9">
        <v>9.1</v>
      </c>
      <c r="E22" s="9">
        <v>9.1</v>
      </c>
      <c r="H22" s="8" t="s">
        <v>43</v>
      </c>
      <c r="I22" s="10">
        <v>9</v>
      </c>
      <c r="J22" s="10">
        <v>9.1</v>
      </c>
      <c r="K22" s="10">
        <v>9.1</v>
      </c>
      <c r="L22" t="str">
        <f t="shared" si="0"/>
        <v>NIE</v>
      </c>
      <c r="M22" t="str">
        <f t="shared" si="1"/>
        <v>NIE</v>
      </c>
      <c r="N22" t="str">
        <f t="shared" si="2"/>
        <v>TAK</v>
      </c>
    </row>
    <row r="23" spans="2:14" x14ac:dyDescent="0.25">
      <c r="B23" s="7" t="s">
        <v>45</v>
      </c>
      <c r="C23" s="9">
        <v>44.4</v>
      </c>
      <c r="D23" s="9">
        <v>45.7</v>
      </c>
      <c r="E23" s="9">
        <v>46.19</v>
      </c>
      <c r="H23" s="8" t="s">
        <v>45</v>
      </c>
      <c r="I23" s="10">
        <v>44.4</v>
      </c>
      <c r="J23" s="10">
        <v>45.7</v>
      </c>
      <c r="K23" s="10">
        <v>46.19</v>
      </c>
      <c r="L23" t="str">
        <f t="shared" si="0"/>
        <v>NIE</v>
      </c>
      <c r="M23" t="str">
        <f t="shared" si="1"/>
        <v>NIE</v>
      </c>
      <c r="N23" t="str">
        <f t="shared" si="2"/>
        <v>TAK</v>
      </c>
    </row>
    <row r="24" spans="2:14" x14ac:dyDescent="0.25">
      <c r="B24" s="7" t="s">
        <v>47</v>
      </c>
      <c r="C24" s="9">
        <v>8.06</v>
      </c>
      <c r="D24" s="9">
        <v>8.02</v>
      </c>
      <c r="E24" s="9">
        <v>8.02</v>
      </c>
      <c r="H24" s="8" t="s">
        <v>47</v>
      </c>
      <c r="I24" s="10">
        <v>8.06</v>
      </c>
      <c r="J24" s="10">
        <v>8.02</v>
      </c>
      <c r="K24" s="10">
        <v>8.02</v>
      </c>
      <c r="L24" t="str">
        <f t="shared" si="0"/>
        <v>NIE</v>
      </c>
      <c r="M24" t="str">
        <f t="shared" si="1"/>
        <v>NIE</v>
      </c>
      <c r="N24" t="str">
        <f t="shared" si="2"/>
        <v>TAK</v>
      </c>
    </row>
    <row r="25" spans="2:14" x14ac:dyDescent="0.25">
      <c r="B25" s="7" t="s">
        <v>49</v>
      </c>
      <c r="C25" s="9">
        <v>99</v>
      </c>
      <c r="D25" s="9">
        <v>99.5</v>
      </c>
      <c r="E25" s="9">
        <v>105</v>
      </c>
      <c r="H25" s="8" t="s">
        <v>49</v>
      </c>
      <c r="I25" s="10">
        <v>99</v>
      </c>
      <c r="J25" s="10">
        <v>99.5</v>
      </c>
      <c r="K25" s="10">
        <v>105</v>
      </c>
      <c r="L25" t="str">
        <f t="shared" si="0"/>
        <v>TAK</v>
      </c>
      <c r="M25" t="str">
        <f t="shared" si="1"/>
        <v>NIE</v>
      </c>
      <c r="N25" t="str">
        <f t="shared" si="2"/>
        <v>NIE</v>
      </c>
    </row>
    <row r="26" spans="2:14" x14ac:dyDescent="0.25">
      <c r="B26" s="7" t="s">
        <v>51</v>
      </c>
      <c r="C26" s="9">
        <v>0.26</v>
      </c>
      <c r="D26" s="9">
        <v>0.26</v>
      </c>
      <c r="E26" s="9">
        <v>0.26</v>
      </c>
      <c r="H26" s="8" t="s">
        <v>51</v>
      </c>
      <c r="I26" s="10">
        <v>0.26</v>
      </c>
      <c r="J26" s="10">
        <v>0.26</v>
      </c>
      <c r="K26" s="10">
        <v>0.26</v>
      </c>
      <c r="L26" t="str">
        <f t="shared" si="0"/>
        <v>NIE</v>
      </c>
      <c r="M26" t="str">
        <f t="shared" si="1"/>
        <v>NIE</v>
      </c>
      <c r="N26" t="str">
        <f t="shared" si="2"/>
        <v>TAK</v>
      </c>
    </row>
    <row r="27" spans="2:14" x14ac:dyDescent="0.25">
      <c r="B27" s="7" t="s">
        <v>53</v>
      </c>
      <c r="C27" s="9">
        <v>104.5</v>
      </c>
      <c r="D27" s="9">
        <v>108</v>
      </c>
      <c r="E27" s="9">
        <v>108</v>
      </c>
      <c r="H27" s="8" t="s">
        <v>53</v>
      </c>
      <c r="I27" s="10">
        <v>104.5</v>
      </c>
      <c r="J27" s="10">
        <v>108</v>
      </c>
      <c r="K27" s="10">
        <v>108</v>
      </c>
      <c r="L27" t="str">
        <f t="shared" si="0"/>
        <v>NIE</v>
      </c>
      <c r="M27" t="str">
        <f t="shared" si="1"/>
        <v>NIE</v>
      </c>
      <c r="N27" t="str">
        <f t="shared" si="2"/>
        <v>TAK</v>
      </c>
    </row>
    <row r="28" spans="2:14" x14ac:dyDescent="0.25">
      <c r="B28" s="7" t="s">
        <v>55</v>
      </c>
      <c r="C28" s="9">
        <v>35.479999999999997</v>
      </c>
      <c r="D28" s="9">
        <v>35.17</v>
      </c>
      <c r="E28" s="9">
        <v>35.21</v>
      </c>
      <c r="H28" s="8" t="s">
        <v>55</v>
      </c>
      <c r="I28" s="10">
        <v>35.479999999999997</v>
      </c>
      <c r="J28" s="10">
        <v>35.17</v>
      </c>
      <c r="K28" s="10">
        <v>35.21</v>
      </c>
      <c r="L28" t="str">
        <f t="shared" si="0"/>
        <v>NIE</v>
      </c>
      <c r="M28" t="str">
        <f t="shared" si="1"/>
        <v>NIE</v>
      </c>
      <c r="N28" t="str">
        <f t="shared" si="2"/>
        <v>TAK</v>
      </c>
    </row>
    <row r="29" spans="2:14" x14ac:dyDescent="0.25">
      <c r="B29" s="7" t="s">
        <v>57</v>
      </c>
      <c r="C29" s="9">
        <v>12.3</v>
      </c>
      <c r="D29" s="9">
        <v>12.3</v>
      </c>
      <c r="E29" s="9">
        <v>12.29</v>
      </c>
      <c r="H29" s="8" t="s">
        <v>57</v>
      </c>
      <c r="I29" s="10">
        <v>12.3</v>
      </c>
      <c r="J29" s="10">
        <v>12.3</v>
      </c>
      <c r="K29" s="10">
        <v>12.29</v>
      </c>
      <c r="L29" t="str">
        <f t="shared" si="0"/>
        <v>NIE</v>
      </c>
      <c r="M29" t="str">
        <f t="shared" si="1"/>
        <v>NIE</v>
      </c>
      <c r="N29" t="str">
        <f t="shared" si="2"/>
        <v>TAK</v>
      </c>
    </row>
    <row r="30" spans="2:14" x14ac:dyDescent="0.25">
      <c r="B30" s="7" t="s">
        <v>59</v>
      </c>
      <c r="C30" s="9">
        <v>4.88</v>
      </c>
      <c r="D30" s="9">
        <v>4.8</v>
      </c>
      <c r="E30" s="9">
        <v>4.87</v>
      </c>
      <c r="H30" s="8" t="s">
        <v>59</v>
      </c>
      <c r="I30" s="10">
        <v>4.88</v>
      </c>
      <c r="J30" s="10">
        <v>4.8</v>
      </c>
      <c r="K30" s="10">
        <v>4.87</v>
      </c>
      <c r="L30" t="str">
        <f t="shared" si="0"/>
        <v>NIE</v>
      </c>
      <c r="M30" t="str">
        <f t="shared" si="1"/>
        <v>NIE</v>
      </c>
      <c r="N30" t="str">
        <f t="shared" si="2"/>
        <v>TAK</v>
      </c>
    </row>
    <row r="31" spans="2:14" x14ac:dyDescent="0.25">
      <c r="B31" s="7" t="s">
        <v>61</v>
      </c>
      <c r="C31" s="9">
        <v>1.47</v>
      </c>
      <c r="D31" s="9">
        <v>1.47</v>
      </c>
      <c r="E31" s="9">
        <v>1.47</v>
      </c>
      <c r="H31" s="8" t="s">
        <v>61</v>
      </c>
      <c r="I31" s="10">
        <v>1.47</v>
      </c>
      <c r="J31" s="10">
        <v>1.47</v>
      </c>
      <c r="K31" s="10">
        <v>1.47</v>
      </c>
      <c r="L31" t="str">
        <f t="shared" si="0"/>
        <v>NIE</v>
      </c>
      <c r="M31" t="str">
        <f t="shared" si="1"/>
        <v>NIE</v>
      </c>
      <c r="N31" t="str">
        <f t="shared" si="2"/>
        <v>TAK</v>
      </c>
    </row>
    <row r="32" spans="2:14" x14ac:dyDescent="0.25">
      <c r="B32" s="7" t="s">
        <v>63</v>
      </c>
      <c r="C32" s="9">
        <v>14.55</v>
      </c>
      <c r="D32" s="9">
        <v>14.89</v>
      </c>
      <c r="E32" s="9">
        <v>14.9</v>
      </c>
      <c r="H32" s="8" t="s">
        <v>63</v>
      </c>
      <c r="I32" s="10">
        <v>14.55</v>
      </c>
      <c r="J32" s="10">
        <v>14.89</v>
      </c>
      <c r="K32" s="10">
        <v>14.9</v>
      </c>
      <c r="L32" t="str">
        <f t="shared" si="0"/>
        <v>NIE</v>
      </c>
      <c r="M32" t="str">
        <f t="shared" si="1"/>
        <v>NIE</v>
      </c>
      <c r="N32" t="str">
        <f t="shared" si="2"/>
        <v>TAK</v>
      </c>
    </row>
    <row r="33" spans="2:14" x14ac:dyDescent="0.25">
      <c r="B33" s="7" t="s">
        <v>65</v>
      </c>
      <c r="C33" s="9">
        <v>1.94</v>
      </c>
      <c r="D33" s="9">
        <v>1.95</v>
      </c>
      <c r="E33" s="9">
        <v>1.98</v>
      </c>
      <c r="H33" s="8" t="s">
        <v>65</v>
      </c>
      <c r="I33" s="10">
        <v>1.94</v>
      </c>
      <c r="J33" s="10">
        <v>1.95</v>
      </c>
      <c r="K33" s="10">
        <v>1.98</v>
      </c>
      <c r="L33" t="str">
        <f t="shared" si="0"/>
        <v>TAK</v>
      </c>
      <c r="M33" t="str">
        <f t="shared" si="1"/>
        <v>NIE</v>
      </c>
      <c r="N33" t="str">
        <f t="shared" si="2"/>
        <v>NIE</v>
      </c>
    </row>
    <row r="34" spans="2:14" x14ac:dyDescent="0.25">
      <c r="B34" s="7" t="s">
        <v>67</v>
      </c>
      <c r="C34" s="9">
        <v>12.95</v>
      </c>
      <c r="D34" s="9">
        <v>13.2</v>
      </c>
      <c r="E34" s="9">
        <v>13.4</v>
      </c>
      <c r="H34" s="8" t="s">
        <v>67</v>
      </c>
      <c r="I34" s="10">
        <v>12.95</v>
      </c>
      <c r="J34" s="10">
        <v>13.2</v>
      </c>
      <c r="K34" s="10">
        <v>13.4</v>
      </c>
      <c r="L34" t="str">
        <f t="shared" si="0"/>
        <v>NIE</v>
      </c>
      <c r="M34" t="str">
        <f t="shared" si="1"/>
        <v>NIE</v>
      </c>
      <c r="N34" t="str">
        <f t="shared" si="2"/>
        <v>TAK</v>
      </c>
    </row>
    <row r="35" spans="2:14" x14ac:dyDescent="0.25">
      <c r="B35" s="7" t="s">
        <v>69</v>
      </c>
      <c r="C35" s="9">
        <v>52.98</v>
      </c>
      <c r="D35" s="9">
        <v>54</v>
      </c>
      <c r="E35" s="9">
        <v>53.8</v>
      </c>
      <c r="H35" s="8" t="s">
        <v>69</v>
      </c>
      <c r="I35" s="10">
        <v>52.98</v>
      </c>
      <c r="J35" s="10">
        <v>54</v>
      </c>
      <c r="K35" s="10">
        <v>53.8</v>
      </c>
      <c r="L35" t="str">
        <f t="shared" si="0"/>
        <v>NIE</v>
      </c>
      <c r="M35" t="str">
        <f t="shared" si="1"/>
        <v>NIE</v>
      </c>
      <c r="N35" t="str">
        <f t="shared" si="2"/>
        <v>TAK</v>
      </c>
    </row>
    <row r="36" spans="2:14" x14ac:dyDescent="0.25">
      <c r="B36" s="7" t="s">
        <v>71</v>
      </c>
      <c r="C36" s="9">
        <v>8.3000000000000007</v>
      </c>
      <c r="D36" s="9">
        <v>8.3000000000000007</v>
      </c>
      <c r="E36" s="9">
        <v>8.3000000000000007</v>
      </c>
      <c r="H36" s="8" t="s">
        <v>71</v>
      </c>
      <c r="I36" s="10">
        <v>8.3000000000000007</v>
      </c>
      <c r="J36" s="10">
        <v>8.3000000000000007</v>
      </c>
      <c r="K36" s="10">
        <v>8.3000000000000007</v>
      </c>
      <c r="L36" t="str">
        <f t="shared" si="0"/>
        <v>NIE</v>
      </c>
      <c r="M36" t="str">
        <f t="shared" si="1"/>
        <v>NIE</v>
      </c>
      <c r="N36" t="str">
        <f t="shared" si="2"/>
        <v>TAK</v>
      </c>
    </row>
    <row r="37" spans="2:14" x14ac:dyDescent="0.25">
      <c r="B37" s="7" t="s">
        <v>73</v>
      </c>
      <c r="C37" s="9">
        <v>15.56</v>
      </c>
      <c r="D37" s="9">
        <v>16.02</v>
      </c>
      <c r="E37" s="9">
        <v>16.02</v>
      </c>
      <c r="H37" s="8" t="s">
        <v>73</v>
      </c>
      <c r="I37" s="10">
        <v>15.56</v>
      </c>
      <c r="J37" s="10">
        <v>16.02</v>
      </c>
      <c r="K37" s="10">
        <v>16.02</v>
      </c>
      <c r="L37" t="str">
        <f t="shared" si="0"/>
        <v>NIE</v>
      </c>
      <c r="M37" t="str">
        <f t="shared" si="1"/>
        <v>NIE</v>
      </c>
      <c r="N37" t="str">
        <f t="shared" si="2"/>
        <v>TAK</v>
      </c>
    </row>
    <row r="38" spans="2:14" x14ac:dyDescent="0.25">
      <c r="B38" s="7" t="s">
        <v>75</v>
      </c>
      <c r="C38" s="9">
        <v>26</v>
      </c>
      <c r="D38" s="9">
        <v>26.5</v>
      </c>
      <c r="E38" s="9">
        <v>26.67</v>
      </c>
      <c r="H38" s="8" t="s">
        <v>75</v>
      </c>
      <c r="I38" s="10">
        <v>26</v>
      </c>
      <c r="J38" s="10">
        <v>26.5</v>
      </c>
      <c r="K38" s="10">
        <v>26.67</v>
      </c>
      <c r="L38" t="str">
        <f t="shared" si="0"/>
        <v>NIE</v>
      </c>
      <c r="M38" t="str">
        <f t="shared" si="1"/>
        <v>NIE</v>
      </c>
      <c r="N38" t="str">
        <f t="shared" si="2"/>
        <v>TAK</v>
      </c>
    </row>
    <row r="39" spans="2:14" x14ac:dyDescent="0.25">
      <c r="B39" s="7" t="s">
        <v>77</v>
      </c>
      <c r="C39" s="9">
        <v>2.42</v>
      </c>
      <c r="D39" s="9">
        <v>2.5</v>
      </c>
      <c r="E39" s="9">
        <v>2.44</v>
      </c>
      <c r="H39" s="8" t="s">
        <v>77</v>
      </c>
      <c r="I39" s="10">
        <v>2.42</v>
      </c>
      <c r="J39" s="10">
        <v>2.5</v>
      </c>
      <c r="K39" s="10">
        <v>2.44</v>
      </c>
      <c r="L39" t="str">
        <f t="shared" si="0"/>
        <v>NIE</v>
      </c>
      <c r="M39" t="str">
        <f t="shared" si="1"/>
        <v>NIE</v>
      </c>
      <c r="N39" t="str">
        <f t="shared" si="2"/>
        <v>TAK</v>
      </c>
    </row>
    <row r="40" spans="2:14" x14ac:dyDescent="0.25">
      <c r="B40" s="7" t="s">
        <v>79</v>
      </c>
      <c r="C40" s="9">
        <v>6.79</v>
      </c>
      <c r="D40" s="9">
        <v>6.87</v>
      </c>
      <c r="E40" s="9">
        <v>6.78</v>
      </c>
      <c r="H40" s="8" t="s">
        <v>79</v>
      </c>
      <c r="I40" s="10">
        <v>6.79</v>
      </c>
      <c r="J40" s="10">
        <v>6.87</v>
      </c>
      <c r="K40" s="10">
        <v>6.78</v>
      </c>
      <c r="L40" t="str">
        <f t="shared" si="0"/>
        <v>NIE</v>
      </c>
      <c r="M40" t="str">
        <f t="shared" si="1"/>
        <v>NIE</v>
      </c>
      <c r="N40" t="str">
        <f t="shared" si="2"/>
        <v>TAK</v>
      </c>
    </row>
    <row r="41" spans="2:14" x14ac:dyDescent="0.25">
      <c r="B41" s="7" t="s">
        <v>81</v>
      </c>
      <c r="C41" s="9">
        <v>0.98</v>
      </c>
      <c r="D41" s="9">
        <v>0.99</v>
      </c>
      <c r="E41" s="9">
        <v>1</v>
      </c>
      <c r="H41" s="8" t="s">
        <v>81</v>
      </c>
      <c r="I41" s="10">
        <v>0.98</v>
      </c>
      <c r="J41" s="10">
        <v>0.99</v>
      </c>
      <c r="K41" s="10">
        <v>1</v>
      </c>
      <c r="L41" t="str">
        <f t="shared" si="0"/>
        <v>NIE</v>
      </c>
      <c r="M41" t="str">
        <f t="shared" si="1"/>
        <v>NIE</v>
      </c>
      <c r="N41" t="str">
        <f t="shared" si="2"/>
        <v>TAK</v>
      </c>
    </row>
    <row r="42" spans="2:14" x14ac:dyDescent="0.25">
      <c r="B42" s="7" t="s">
        <v>83</v>
      </c>
      <c r="C42" s="9">
        <v>1.04</v>
      </c>
      <c r="D42" s="9">
        <v>1.05</v>
      </c>
      <c r="E42" s="9">
        <v>1.05</v>
      </c>
      <c r="H42" s="8" t="s">
        <v>83</v>
      </c>
      <c r="I42" s="10">
        <v>1.04</v>
      </c>
      <c r="J42" s="10">
        <v>1.05</v>
      </c>
      <c r="K42" s="10">
        <v>1.05</v>
      </c>
      <c r="L42" t="str">
        <f t="shared" si="0"/>
        <v>NIE</v>
      </c>
      <c r="M42" t="str">
        <f t="shared" si="1"/>
        <v>NIE</v>
      </c>
      <c r="N42" t="str">
        <f t="shared" si="2"/>
        <v>TAK</v>
      </c>
    </row>
    <row r="43" spans="2:14" x14ac:dyDescent="0.25">
      <c r="B43" s="7" t="s">
        <v>85</v>
      </c>
      <c r="C43" s="9">
        <v>10.85</v>
      </c>
      <c r="D43" s="9">
        <v>11.19</v>
      </c>
      <c r="E43" s="9">
        <v>11.4</v>
      </c>
      <c r="H43" s="8" t="s">
        <v>85</v>
      </c>
      <c r="I43" s="10">
        <v>10.85</v>
      </c>
      <c r="J43" s="10">
        <v>11.19</v>
      </c>
      <c r="K43" s="10">
        <v>11.4</v>
      </c>
      <c r="L43" t="str">
        <f t="shared" si="0"/>
        <v>NIE</v>
      </c>
      <c r="M43" t="str">
        <f t="shared" si="1"/>
        <v>NIE</v>
      </c>
      <c r="N43" t="str">
        <f t="shared" si="2"/>
        <v>TAK</v>
      </c>
    </row>
    <row r="44" spans="2:14" x14ac:dyDescent="0.25">
      <c r="B44" s="7" t="s">
        <v>87</v>
      </c>
      <c r="C44" s="9">
        <v>3.13</v>
      </c>
      <c r="D44" s="9">
        <v>3.23</v>
      </c>
      <c r="E44" s="9">
        <v>3.23</v>
      </c>
      <c r="H44" s="8" t="s">
        <v>87</v>
      </c>
      <c r="I44" s="10">
        <v>3.13</v>
      </c>
      <c r="J44" s="10">
        <v>3.23</v>
      </c>
      <c r="K44" s="10">
        <v>3.23</v>
      </c>
      <c r="L44" t="str">
        <f t="shared" si="0"/>
        <v>NIE</v>
      </c>
      <c r="M44" t="str">
        <f t="shared" si="1"/>
        <v>NIE</v>
      </c>
      <c r="N44" t="str">
        <f t="shared" si="2"/>
        <v>TAK</v>
      </c>
    </row>
    <row r="45" spans="2:14" x14ac:dyDescent="0.25">
      <c r="B45" s="7" t="s">
        <v>89</v>
      </c>
      <c r="C45" s="9">
        <v>4.33</v>
      </c>
      <c r="D45" s="9">
        <v>4.33</v>
      </c>
      <c r="E45" s="9">
        <v>4.3</v>
      </c>
      <c r="H45" s="8" t="s">
        <v>89</v>
      </c>
      <c r="I45" s="10">
        <v>4.33</v>
      </c>
      <c r="J45" s="10">
        <v>4.33</v>
      </c>
      <c r="K45" s="10">
        <v>4.3</v>
      </c>
      <c r="L45" t="str">
        <f t="shared" si="0"/>
        <v>NIE</v>
      </c>
      <c r="M45" t="str">
        <f t="shared" si="1"/>
        <v>NIE</v>
      </c>
      <c r="N45" t="str">
        <f t="shared" si="2"/>
        <v>TAK</v>
      </c>
    </row>
    <row r="46" spans="2:14" x14ac:dyDescent="0.25">
      <c r="B46" s="7" t="s">
        <v>91</v>
      </c>
      <c r="C46" s="9">
        <v>7.23</v>
      </c>
      <c r="D46" s="9">
        <v>7.24</v>
      </c>
      <c r="E46" s="9">
        <v>7.18</v>
      </c>
      <c r="H46" s="8" t="s">
        <v>91</v>
      </c>
      <c r="I46" s="10">
        <v>7.23</v>
      </c>
      <c r="J46" s="10">
        <v>7.24</v>
      </c>
      <c r="K46" s="10">
        <v>7.18</v>
      </c>
      <c r="L46" t="str">
        <f t="shared" si="0"/>
        <v>NIE</v>
      </c>
      <c r="M46" t="str">
        <f t="shared" si="1"/>
        <v>NIE</v>
      </c>
      <c r="N46" t="str">
        <f t="shared" si="2"/>
        <v>TAK</v>
      </c>
    </row>
    <row r="47" spans="2:14" x14ac:dyDescent="0.25">
      <c r="B47" s="7" t="s">
        <v>93</v>
      </c>
      <c r="C47" s="9">
        <v>20.7</v>
      </c>
      <c r="D47" s="9">
        <v>20.7</v>
      </c>
      <c r="E47" s="9">
        <v>20.51</v>
      </c>
      <c r="H47" s="8" t="s">
        <v>93</v>
      </c>
      <c r="I47" s="10">
        <v>20.7</v>
      </c>
      <c r="J47" s="10">
        <v>20.7</v>
      </c>
      <c r="K47" s="10">
        <v>20.51</v>
      </c>
      <c r="L47" t="str">
        <f t="shared" si="0"/>
        <v>NIE</v>
      </c>
      <c r="M47" t="str">
        <f t="shared" si="1"/>
        <v>NIE</v>
      </c>
      <c r="N47" t="str">
        <f t="shared" si="2"/>
        <v>TAK</v>
      </c>
    </row>
    <row r="48" spans="2:14" x14ac:dyDescent="0.25">
      <c r="B48" s="7" t="s">
        <v>95</v>
      </c>
      <c r="C48" s="9">
        <v>3</v>
      </c>
      <c r="D48" s="9">
        <v>3</v>
      </c>
      <c r="E48" s="9">
        <v>2.99</v>
      </c>
      <c r="H48" s="8" t="s">
        <v>95</v>
      </c>
      <c r="I48" s="10">
        <v>3</v>
      </c>
      <c r="J48" s="10">
        <v>3</v>
      </c>
      <c r="K48" s="10">
        <v>2.99</v>
      </c>
      <c r="L48" t="str">
        <f t="shared" si="0"/>
        <v>NIE</v>
      </c>
      <c r="M48" t="str">
        <f t="shared" si="1"/>
        <v>NIE</v>
      </c>
      <c r="N48" t="str">
        <f t="shared" si="2"/>
        <v>TAK</v>
      </c>
    </row>
    <row r="49" spans="2:14" x14ac:dyDescent="0.25">
      <c r="B49" s="7" t="s">
        <v>97</v>
      </c>
      <c r="C49" s="9">
        <v>2.48</v>
      </c>
      <c r="D49" s="9">
        <v>2.5499999999999998</v>
      </c>
      <c r="E49" s="9">
        <v>2.5299999999999998</v>
      </c>
      <c r="H49" s="8" t="s">
        <v>97</v>
      </c>
      <c r="I49" s="10">
        <v>2.48</v>
      </c>
      <c r="J49" s="10">
        <v>2.5499999999999998</v>
      </c>
      <c r="K49" s="10">
        <v>2.5299999999999998</v>
      </c>
      <c r="L49" t="str">
        <f t="shared" si="0"/>
        <v>NIE</v>
      </c>
      <c r="M49" t="str">
        <f t="shared" si="1"/>
        <v>NIE</v>
      </c>
      <c r="N49" t="str">
        <f t="shared" si="2"/>
        <v>TAK</v>
      </c>
    </row>
    <row r="50" spans="2:14" x14ac:dyDescent="0.25">
      <c r="B50" s="7" t="s">
        <v>99</v>
      </c>
      <c r="C50" s="9">
        <v>2.77</v>
      </c>
      <c r="D50" s="9">
        <v>2.77</v>
      </c>
      <c r="E50" s="9">
        <v>2.77</v>
      </c>
      <c r="H50" s="8" t="s">
        <v>99</v>
      </c>
      <c r="I50" s="10">
        <v>2.77</v>
      </c>
      <c r="J50" s="10">
        <v>2.77</v>
      </c>
      <c r="K50" s="10">
        <v>2.77</v>
      </c>
      <c r="L50" t="str">
        <f t="shared" si="0"/>
        <v>NIE</v>
      </c>
      <c r="M50" t="str">
        <f t="shared" si="1"/>
        <v>NIE</v>
      </c>
      <c r="N50" t="str">
        <f t="shared" si="2"/>
        <v>TAK</v>
      </c>
    </row>
    <row r="51" spans="2:14" x14ac:dyDescent="0.25">
      <c r="B51" s="7" t="s">
        <v>101</v>
      </c>
      <c r="C51" s="9">
        <v>7.19</v>
      </c>
      <c r="D51" s="9">
        <v>7.19</v>
      </c>
      <c r="E51" s="9">
        <v>7</v>
      </c>
      <c r="H51" s="8" t="s">
        <v>101</v>
      </c>
      <c r="I51" s="10">
        <v>7.19</v>
      </c>
      <c r="J51" s="10">
        <v>7.19</v>
      </c>
      <c r="K51" s="10">
        <v>7</v>
      </c>
      <c r="L51" t="str">
        <f t="shared" si="0"/>
        <v>NIE</v>
      </c>
      <c r="M51" t="str">
        <f t="shared" si="1"/>
        <v>NIE</v>
      </c>
      <c r="N51" t="str">
        <f t="shared" si="2"/>
        <v>TAK</v>
      </c>
    </row>
    <row r="52" spans="2:14" x14ac:dyDescent="0.25">
      <c r="B52" s="7" t="s">
        <v>103</v>
      </c>
      <c r="C52" s="9">
        <v>43.5</v>
      </c>
      <c r="D52" s="9">
        <v>43</v>
      </c>
      <c r="E52" s="9">
        <v>43.95</v>
      </c>
      <c r="H52" s="8" t="s">
        <v>103</v>
      </c>
      <c r="I52" s="10">
        <v>43.5</v>
      </c>
      <c r="J52" s="10">
        <v>43</v>
      </c>
      <c r="K52" s="10">
        <v>43.95</v>
      </c>
      <c r="L52" t="str">
        <f t="shared" si="0"/>
        <v>NIE</v>
      </c>
      <c r="M52" t="str">
        <f t="shared" si="1"/>
        <v>NIE</v>
      </c>
      <c r="N52" t="str">
        <f t="shared" si="2"/>
        <v>TAK</v>
      </c>
    </row>
    <row r="53" spans="2:14" x14ac:dyDescent="0.25">
      <c r="B53" s="7" t="s">
        <v>105</v>
      </c>
      <c r="C53" s="9">
        <v>1.1399999999999999</v>
      </c>
      <c r="D53" s="9">
        <v>1.1399999999999999</v>
      </c>
      <c r="E53" s="9">
        <v>1.1200000000000001</v>
      </c>
      <c r="H53" s="8" t="s">
        <v>105</v>
      </c>
      <c r="I53" s="10">
        <v>1.1399999999999999</v>
      </c>
      <c r="J53" s="10">
        <v>1.1399999999999999</v>
      </c>
      <c r="K53" s="10">
        <v>1.1200000000000001</v>
      </c>
      <c r="L53" t="str">
        <f t="shared" si="0"/>
        <v>NIE</v>
      </c>
      <c r="M53" t="str">
        <f t="shared" si="1"/>
        <v>NIE</v>
      </c>
      <c r="N53" t="str">
        <f t="shared" si="2"/>
        <v>TAK</v>
      </c>
    </row>
    <row r="54" spans="2:14" x14ac:dyDescent="0.25">
      <c r="B54" s="7" t="s">
        <v>107</v>
      </c>
      <c r="C54" s="9">
        <v>12.3</v>
      </c>
      <c r="D54" s="9">
        <v>13</v>
      </c>
      <c r="E54" s="9">
        <v>13</v>
      </c>
      <c r="H54" s="8" t="s">
        <v>107</v>
      </c>
      <c r="I54" s="10">
        <v>12.3</v>
      </c>
      <c r="J54" s="10">
        <v>13</v>
      </c>
      <c r="K54" s="10">
        <v>13</v>
      </c>
      <c r="L54" t="str">
        <f t="shared" si="0"/>
        <v>NIE</v>
      </c>
      <c r="M54" t="str">
        <f t="shared" si="1"/>
        <v>NIE</v>
      </c>
      <c r="N54" t="str">
        <f t="shared" si="2"/>
        <v>TAK</v>
      </c>
    </row>
    <row r="55" spans="2:14" x14ac:dyDescent="0.25">
      <c r="B55" s="7" t="s">
        <v>109</v>
      </c>
      <c r="C55" s="9">
        <v>304.5</v>
      </c>
      <c r="D55" s="9">
        <v>306.05</v>
      </c>
      <c r="E55" s="9">
        <v>308.45</v>
      </c>
      <c r="H55" s="8" t="s">
        <v>109</v>
      </c>
      <c r="I55" s="10">
        <v>304.5</v>
      </c>
      <c r="J55" s="10">
        <v>306.05</v>
      </c>
      <c r="K55" s="10">
        <v>308.45</v>
      </c>
      <c r="L55" t="str">
        <f t="shared" si="0"/>
        <v>TAK</v>
      </c>
      <c r="M55" t="str">
        <f t="shared" si="1"/>
        <v>NIE</v>
      </c>
      <c r="N55" t="str">
        <f t="shared" si="2"/>
        <v>NIE</v>
      </c>
    </row>
    <row r="56" spans="2:14" x14ac:dyDescent="0.25">
      <c r="B56" s="7" t="s">
        <v>111</v>
      </c>
      <c r="C56" s="9">
        <v>3.79</v>
      </c>
      <c r="D56" s="9">
        <v>3.77</v>
      </c>
      <c r="E56" s="9">
        <v>3.79</v>
      </c>
      <c r="H56" s="8" t="s">
        <v>111</v>
      </c>
      <c r="I56" s="10">
        <v>3.79</v>
      </c>
      <c r="J56" s="10">
        <v>3.77</v>
      </c>
      <c r="K56" s="10">
        <v>3.79</v>
      </c>
      <c r="L56" t="str">
        <f t="shared" si="0"/>
        <v>NIE</v>
      </c>
      <c r="M56" t="str">
        <f t="shared" si="1"/>
        <v>NIE</v>
      </c>
      <c r="N56" t="str">
        <f t="shared" si="2"/>
        <v>TAK</v>
      </c>
    </row>
    <row r="57" spans="2:14" x14ac:dyDescent="0.25">
      <c r="B57" s="7" t="s">
        <v>113</v>
      </c>
      <c r="C57" s="9">
        <v>27.9</v>
      </c>
      <c r="D57" s="9">
        <v>27.9</v>
      </c>
      <c r="E57" s="9">
        <v>27.9</v>
      </c>
      <c r="H57" s="8" t="s">
        <v>113</v>
      </c>
      <c r="I57" s="10">
        <v>27.9</v>
      </c>
      <c r="J57" s="10">
        <v>27.9</v>
      </c>
      <c r="K57" s="10">
        <v>27.9</v>
      </c>
      <c r="L57" t="str">
        <f t="shared" si="0"/>
        <v>NIE</v>
      </c>
      <c r="M57" t="str">
        <f t="shared" si="1"/>
        <v>NIE</v>
      </c>
      <c r="N57" t="str">
        <f t="shared" si="2"/>
        <v>TAK</v>
      </c>
    </row>
    <row r="58" spans="2:14" x14ac:dyDescent="0.25">
      <c r="B58" s="7" t="s">
        <v>115</v>
      </c>
      <c r="C58" s="9">
        <v>11</v>
      </c>
      <c r="D58" s="9">
        <v>11.02</v>
      </c>
      <c r="E58" s="9">
        <v>11</v>
      </c>
      <c r="H58" s="8" t="s">
        <v>115</v>
      </c>
      <c r="I58" s="10">
        <v>11</v>
      </c>
      <c r="J58" s="10">
        <v>11.02</v>
      </c>
      <c r="K58" s="10">
        <v>11</v>
      </c>
      <c r="L58" t="str">
        <f t="shared" si="0"/>
        <v>NIE</v>
      </c>
      <c r="M58" t="str">
        <f t="shared" si="1"/>
        <v>NIE</v>
      </c>
      <c r="N58" t="str">
        <f t="shared" si="2"/>
        <v>TAK</v>
      </c>
    </row>
    <row r="59" spans="2:14" x14ac:dyDescent="0.25">
      <c r="B59" s="7" t="s">
        <v>117</v>
      </c>
      <c r="C59" s="9">
        <v>79.95</v>
      </c>
      <c r="D59" s="9">
        <v>79.95</v>
      </c>
      <c r="E59" s="9">
        <v>79.95</v>
      </c>
      <c r="H59" s="8" t="s">
        <v>117</v>
      </c>
      <c r="I59" s="10">
        <v>79.95</v>
      </c>
      <c r="J59" s="10">
        <v>79.95</v>
      </c>
      <c r="K59" s="10">
        <v>79.95</v>
      </c>
      <c r="L59" t="str">
        <f t="shared" si="0"/>
        <v>NIE</v>
      </c>
      <c r="M59" t="str">
        <f t="shared" si="1"/>
        <v>NIE</v>
      </c>
      <c r="N59" t="str">
        <f t="shared" si="2"/>
        <v>TAK</v>
      </c>
    </row>
    <row r="60" spans="2:14" x14ac:dyDescent="0.25">
      <c r="B60" s="7" t="s">
        <v>119</v>
      </c>
      <c r="C60" s="9">
        <v>4</v>
      </c>
      <c r="D60" s="9">
        <v>4</v>
      </c>
      <c r="E60" s="9">
        <v>4.07</v>
      </c>
      <c r="H60" s="8" t="s">
        <v>119</v>
      </c>
      <c r="I60" s="10">
        <v>4</v>
      </c>
      <c r="J60" s="10">
        <v>4</v>
      </c>
      <c r="K60" s="10">
        <v>4.07</v>
      </c>
      <c r="L60" t="str">
        <f t="shared" si="0"/>
        <v>NIE</v>
      </c>
      <c r="M60" t="str">
        <f t="shared" si="1"/>
        <v>NIE</v>
      </c>
      <c r="N60" t="str">
        <f t="shared" si="2"/>
        <v>TAK</v>
      </c>
    </row>
    <row r="61" spans="2:14" x14ac:dyDescent="0.25">
      <c r="B61" s="7" t="s">
        <v>121</v>
      </c>
      <c r="C61" s="9">
        <v>3.49</v>
      </c>
      <c r="D61" s="9">
        <v>3.49</v>
      </c>
      <c r="E61" s="9">
        <v>3.5</v>
      </c>
      <c r="H61" s="8" t="s">
        <v>121</v>
      </c>
      <c r="I61" s="10">
        <v>3.49</v>
      </c>
      <c r="J61" s="10">
        <v>3.49</v>
      </c>
      <c r="K61" s="10">
        <v>3.5</v>
      </c>
      <c r="L61" t="str">
        <f t="shared" si="0"/>
        <v>NIE</v>
      </c>
      <c r="M61" t="str">
        <f t="shared" si="1"/>
        <v>NIE</v>
      </c>
      <c r="N61" t="str">
        <f t="shared" si="2"/>
        <v>TAK</v>
      </c>
    </row>
    <row r="62" spans="2:14" x14ac:dyDescent="0.25">
      <c r="B62" s="7" t="s">
        <v>123</v>
      </c>
      <c r="C62" s="9">
        <v>1.2</v>
      </c>
      <c r="D62" s="9">
        <v>1.24</v>
      </c>
      <c r="E62" s="9">
        <v>1.24</v>
      </c>
      <c r="H62" s="8" t="s">
        <v>123</v>
      </c>
      <c r="I62" s="10">
        <v>1.2</v>
      </c>
      <c r="J62" s="10">
        <v>1.24</v>
      </c>
      <c r="K62" s="10">
        <v>1.24</v>
      </c>
      <c r="L62" t="str">
        <f t="shared" si="0"/>
        <v>NIE</v>
      </c>
      <c r="M62" t="str">
        <f t="shared" si="1"/>
        <v>NIE</v>
      </c>
      <c r="N62" t="str">
        <f t="shared" si="2"/>
        <v>TAK</v>
      </c>
    </row>
    <row r="63" spans="2:14" x14ac:dyDescent="0.25">
      <c r="B63" s="7" t="s">
        <v>125</v>
      </c>
      <c r="C63" s="9">
        <v>2.81</v>
      </c>
      <c r="D63" s="9">
        <v>2.65</v>
      </c>
      <c r="E63" s="9">
        <v>2.66</v>
      </c>
      <c r="H63" s="8" t="s">
        <v>125</v>
      </c>
      <c r="I63" s="10">
        <v>2.81</v>
      </c>
      <c r="J63" s="10">
        <v>2.65</v>
      </c>
      <c r="K63" s="10">
        <v>2.66</v>
      </c>
      <c r="L63" t="str">
        <f t="shared" si="0"/>
        <v>NIE</v>
      </c>
      <c r="M63" t="str">
        <f t="shared" si="1"/>
        <v>NIE</v>
      </c>
      <c r="N63" t="str">
        <f t="shared" si="2"/>
        <v>TAK</v>
      </c>
    </row>
    <row r="64" spans="2:14" x14ac:dyDescent="0.25">
      <c r="B64" s="7" t="s">
        <v>127</v>
      </c>
      <c r="C64" s="9">
        <v>61</v>
      </c>
      <c r="D64" s="9">
        <v>61.5</v>
      </c>
      <c r="E64" s="9">
        <v>61.6</v>
      </c>
      <c r="H64" s="8" t="s">
        <v>127</v>
      </c>
      <c r="I64" s="10">
        <v>61</v>
      </c>
      <c r="J64" s="10">
        <v>61.5</v>
      </c>
      <c r="K64" s="10">
        <v>61.6</v>
      </c>
      <c r="L64" t="str">
        <f t="shared" si="0"/>
        <v>NIE</v>
      </c>
      <c r="M64" t="str">
        <f t="shared" si="1"/>
        <v>NIE</v>
      </c>
      <c r="N64" t="str">
        <f t="shared" si="2"/>
        <v>TAK</v>
      </c>
    </row>
    <row r="65" spans="2:14" x14ac:dyDescent="0.25">
      <c r="B65" s="7" t="s">
        <v>129</v>
      </c>
      <c r="C65" s="9">
        <v>99.4</v>
      </c>
      <c r="D65" s="9">
        <v>98.7</v>
      </c>
      <c r="E65" s="9">
        <v>99</v>
      </c>
      <c r="H65" s="8" t="s">
        <v>129</v>
      </c>
      <c r="I65" s="10">
        <v>99.4</v>
      </c>
      <c r="J65" s="10">
        <v>98.7</v>
      </c>
      <c r="K65" s="10">
        <v>99</v>
      </c>
      <c r="L65" t="str">
        <f t="shared" si="0"/>
        <v>NIE</v>
      </c>
      <c r="M65" t="str">
        <f t="shared" si="1"/>
        <v>NIE</v>
      </c>
      <c r="N65" t="str">
        <f t="shared" si="2"/>
        <v>TAK</v>
      </c>
    </row>
    <row r="66" spans="2:14" x14ac:dyDescent="0.25">
      <c r="B66" s="7" t="s">
        <v>131</v>
      </c>
      <c r="C66" s="9">
        <v>5.46</v>
      </c>
      <c r="D66" s="9">
        <v>5.36</v>
      </c>
      <c r="E66" s="9">
        <v>5.45</v>
      </c>
      <c r="H66" s="8" t="s">
        <v>131</v>
      </c>
      <c r="I66" s="10">
        <v>5.46</v>
      </c>
      <c r="J66" s="10">
        <v>5.36</v>
      </c>
      <c r="K66" s="10">
        <v>5.45</v>
      </c>
      <c r="L66" t="str">
        <f t="shared" si="0"/>
        <v>NIE</v>
      </c>
      <c r="M66" t="str">
        <f t="shared" si="1"/>
        <v>NIE</v>
      </c>
      <c r="N66" t="str">
        <f t="shared" si="2"/>
        <v>TAK</v>
      </c>
    </row>
    <row r="67" spans="2:14" x14ac:dyDescent="0.25">
      <c r="B67" s="7" t="s">
        <v>133</v>
      </c>
      <c r="C67" s="9">
        <v>36.64</v>
      </c>
      <c r="D67" s="9">
        <v>35.6</v>
      </c>
      <c r="E67" s="9">
        <v>35.6</v>
      </c>
      <c r="H67" s="8" t="s">
        <v>133</v>
      </c>
      <c r="I67" s="10">
        <v>36.64</v>
      </c>
      <c r="J67" s="10">
        <v>35.6</v>
      </c>
      <c r="K67" s="10">
        <v>35.6</v>
      </c>
      <c r="L67" t="str">
        <f t="shared" si="0"/>
        <v>NIE</v>
      </c>
      <c r="M67" t="str">
        <f t="shared" si="1"/>
        <v>NIE</v>
      </c>
      <c r="N67" t="str">
        <f t="shared" si="2"/>
        <v>TAK</v>
      </c>
    </row>
    <row r="68" spans="2:14" x14ac:dyDescent="0.25">
      <c r="B68" s="7" t="s">
        <v>135</v>
      </c>
      <c r="C68" s="9">
        <v>1.52</v>
      </c>
      <c r="D68" s="9">
        <v>1.52</v>
      </c>
      <c r="E68" s="9">
        <v>1.5</v>
      </c>
      <c r="H68" s="8" t="s">
        <v>135</v>
      </c>
      <c r="I68" s="10">
        <v>1.52</v>
      </c>
      <c r="J68" s="10">
        <v>1.52</v>
      </c>
      <c r="K68" s="10">
        <v>1.5</v>
      </c>
      <c r="L68" t="str">
        <f t="shared" si="0"/>
        <v>NIE</v>
      </c>
      <c r="M68" t="str">
        <f t="shared" si="1"/>
        <v>NIE</v>
      </c>
      <c r="N68" t="str">
        <f t="shared" si="2"/>
        <v>TAK</v>
      </c>
    </row>
    <row r="69" spans="2:14" x14ac:dyDescent="0.25">
      <c r="B69" s="7" t="s">
        <v>137</v>
      </c>
      <c r="C69" s="9">
        <v>15.25</v>
      </c>
      <c r="D69" s="9">
        <v>15.9</v>
      </c>
      <c r="E69" s="9">
        <v>16.899999999999999</v>
      </c>
      <c r="H69" s="8" t="s">
        <v>137</v>
      </c>
      <c r="I69" s="10">
        <v>15.25</v>
      </c>
      <c r="J69" s="10">
        <v>15.9</v>
      </c>
      <c r="K69" s="10">
        <v>16.899999999999999</v>
      </c>
      <c r="L69" t="str">
        <f t="shared" ref="L69:L132" si="3">IF(AND(J69-I69&lt;K69-J69,J69&gt;I69,K69&gt;J69),"TAK","NIE")</f>
        <v>TAK</v>
      </c>
      <c r="M69" t="str">
        <f t="shared" ref="M69:M132" si="4">IF(AND(J69&lt;I69,K69&lt;J69,K69-J69&lt;J69-I69),"TAK","NIE")</f>
        <v>NIE</v>
      </c>
      <c r="N69" t="str">
        <f t="shared" ref="N69:N132" si="5">IF(AND(L69="NIE",M69="NIE"),"TAK","NIE")</f>
        <v>NIE</v>
      </c>
    </row>
    <row r="70" spans="2:14" x14ac:dyDescent="0.25">
      <c r="B70" s="7" t="s">
        <v>139</v>
      </c>
      <c r="C70" s="9">
        <v>25.7</v>
      </c>
      <c r="D70" s="9">
        <v>27.7</v>
      </c>
      <c r="E70" s="9">
        <v>27.7</v>
      </c>
      <c r="H70" s="8" t="s">
        <v>139</v>
      </c>
      <c r="I70" s="10">
        <v>25.7</v>
      </c>
      <c r="J70" s="10">
        <v>27.7</v>
      </c>
      <c r="K70" s="10">
        <v>27.7</v>
      </c>
      <c r="L70" t="str">
        <f t="shared" si="3"/>
        <v>NIE</v>
      </c>
      <c r="M70" t="str">
        <f t="shared" si="4"/>
        <v>NIE</v>
      </c>
      <c r="N70" t="str">
        <f t="shared" si="5"/>
        <v>TAK</v>
      </c>
    </row>
    <row r="71" spans="2:14" x14ac:dyDescent="0.25">
      <c r="B71" s="7" t="s">
        <v>141</v>
      </c>
      <c r="C71" s="9">
        <v>151.69999999999999</v>
      </c>
      <c r="D71" s="9">
        <v>150</v>
      </c>
      <c r="E71" s="9">
        <v>153.25</v>
      </c>
      <c r="H71" s="8" t="s">
        <v>141</v>
      </c>
      <c r="I71" s="10">
        <v>151.69999999999999</v>
      </c>
      <c r="J71" s="10">
        <v>150</v>
      </c>
      <c r="K71" s="10">
        <v>153.25</v>
      </c>
      <c r="L71" t="str">
        <f t="shared" si="3"/>
        <v>NIE</v>
      </c>
      <c r="M71" t="str">
        <f t="shared" si="4"/>
        <v>NIE</v>
      </c>
      <c r="N71" t="str">
        <f t="shared" si="5"/>
        <v>TAK</v>
      </c>
    </row>
    <row r="72" spans="2:14" x14ac:dyDescent="0.25">
      <c r="B72" s="7" t="s">
        <v>143</v>
      </c>
      <c r="C72" s="9">
        <v>0.05</v>
      </c>
      <c r="D72" s="9">
        <v>0.06</v>
      </c>
      <c r="E72" s="9">
        <v>0.06</v>
      </c>
      <c r="H72" s="8" t="s">
        <v>143</v>
      </c>
      <c r="I72" s="10">
        <v>0.05</v>
      </c>
      <c r="J72" s="10">
        <v>0.06</v>
      </c>
      <c r="K72" s="10">
        <v>0.06</v>
      </c>
      <c r="L72" t="str">
        <f t="shared" si="3"/>
        <v>NIE</v>
      </c>
      <c r="M72" t="str">
        <f t="shared" si="4"/>
        <v>NIE</v>
      </c>
      <c r="N72" t="str">
        <f t="shared" si="5"/>
        <v>TAK</v>
      </c>
    </row>
    <row r="73" spans="2:14" x14ac:dyDescent="0.25">
      <c r="B73" s="7" t="s">
        <v>145</v>
      </c>
      <c r="C73" s="9">
        <v>1.24</v>
      </c>
      <c r="D73" s="9">
        <v>1.33</v>
      </c>
      <c r="E73" s="9">
        <v>1.37</v>
      </c>
      <c r="H73" s="8" t="s">
        <v>145</v>
      </c>
      <c r="I73" s="10">
        <v>1.24</v>
      </c>
      <c r="J73" s="10">
        <v>1.33</v>
      </c>
      <c r="K73" s="10">
        <v>1.37</v>
      </c>
      <c r="L73" t="str">
        <f t="shared" si="3"/>
        <v>NIE</v>
      </c>
      <c r="M73" t="str">
        <f t="shared" si="4"/>
        <v>NIE</v>
      </c>
      <c r="N73" t="str">
        <f t="shared" si="5"/>
        <v>TAK</v>
      </c>
    </row>
    <row r="74" spans="2:14" x14ac:dyDescent="0.25">
      <c r="B74" s="7" t="s">
        <v>147</v>
      </c>
      <c r="C74" s="9">
        <v>73.36</v>
      </c>
      <c r="D74" s="9">
        <v>73.36</v>
      </c>
      <c r="E74" s="9">
        <v>73.36</v>
      </c>
      <c r="H74" s="8" t="s">
        <v>147</v>
      </c>
      <c r="I74" s="10">
        <v>73.36</v>
      </c>
      <c r="J74" s="10">
        <v>73.36</v>
      </c>
      <c r="K74" s="10">
        <v>73.36</v>
      </c>
      <c r="L74" t="str">
        <f t="shared" si="3"/>
        <v>NIE</v>
      </c>
      <c r="M74" t="str">
        <f t="shared" si="4"/>
        <v>NIE</v>
      </c>
      <c r="N74" t="str">
        <f t="shared" si="5"/>
        <v>TAK</v>
      </c>
    </row>
    <row r="75" spans="2:14" x14ac:dyDescent="0.25">
      <c r="B75" s="7" t="s">
        <v>149</v>
      </c>
      <c r="C75" s="9">
        <v>1.69</v>
      </c>
      <c r="D75" s="9">
        <v>1.72</v>
      </c>
      <c r="E75" s="9">
        <v>1.65</v>
      </c>
      <c r="H75" s="8" t="s">
        <v>149</v>
      </c>
      <c r="I75" s="10">
        <v>1.69</v>
      </c>
      <c r="J75" s="10">
        <v>1.72</v>
      </c>
      <c r="K75" s="10">
        <v>1.65</v>
      </c>
      <c r="L75" t="str">
        <f t="shared" si="3"/>
        <v>NIE</v>
      </c>
      <c r="M75" t="str">
        <f t="shared" si="4"/>
        <v>NIE</v>
      </c>
      <c r="N75" t="str">
        <f t="shared" si="5"/>
        <v>TAK</v>
      </c>
    </row>
    <row r="76" spans="2:14" x14ac:dyDescent="0.25">
      <c r="B76" s="7" t="s">
        <v>151</v>
      </c>
      <c r="C76" s="9">
        <v>339</v>
      </c>
      <c r="D76" s="9">
        <v>332.4</v>
      </c>
      <c r="E76" s="9">
        <v>343.15</v>
      </c>
      <c r="H76" s="8" t="s">
        <v>151</v>
      </c>
      <c r="I76" s="10">
        <v>339</v>
      </c>
      <c r="J76" s="10">
        <v>332.4</v>
      </c>
      <c r="K76" s="10">
        <v>343.15</v>
      </c>
      <c r="L76" t="str">
        <f t="shared" si="3"/>
        <v>NIE</v>
      </c>
      <c r="M76" t="str">
        <f t="shared" si="4"/>
        <v>NIE</v>
      </c>
      <c r="N76" t="str">
        <f t="shared" si="5"/>
        <v>TAK</v>
      </c>
    </row>
    <row r="77" spans="2:14" x14ac:dyDescent="0.25">
      <c r="B77" s="7" t="s">
        <v>153</v>
      </c>
      <c r="C77" s="9">
        <v>1.06</v>
      </c>
      <c r="D77" s="9">
        <v>1.06</v>
      </c>
      <c r="E77" s="9">
        <v>1.03</v>
      </c>
      <c r="H77" s="8" t="s">
        <v>153</v>
      </c>
      <c r="I77" s="10">
        <v>1.06</v>
      </c>
      <c r="J77" s="10">
        <v>1.06</v>
      </c>
      <c r="K77" s="10">
        <v>1.03</v>
      </c>
      <c r="L77" t="str">
        <f t="shared" si="3"/>
        <v>NIE</v>
      </c>
      <c r="M77" t="str">
        <f t="shared" si="4"/>
        <v>NIE</v>
      </c>
      <c r="N77" t="str">
        <f t="shared" si="5"/>
        <v>TAK</v>
      </c>
    </row>
    <row r="78" spans="2:14" x14ac:dyDescent="0.25">
      <c r="B78" s="7" t="s">
        <v>155</v>
      </c>
      <c r="C78" s="9">
        <v>4.2</v>
      </c>
      <c r="D78" s="9">
        <v>4</v>
      </c>
      <c r="E78" s="9">
        <v>4</v>
      </c>
      <c r="H78" s="8" t="s">
        <v>155</v>
      </c>
      <c r="I78" s="10">
        <v>4.2</v>
      </c>
      <c r="J78" s="10">
        <v>4</v>
      </c>
      <c r="K78" s="10">
        <v>4</v>
      </c>
      <c r="L78" t="str">
        <f t="shared" si="3"/>
        <v>NIE</v>
      </c>
      <c r="M78" t="str">
        <f t="shared" si="4"/>
        <v>NIE</v>
      </c>
      <c r="N78" t="str">
        <f t="shared" si="5"/>
        <v>TAK</v>
      </c>
    </row>
    <row r="79" spans="2:14" x14ac:dyDescent="0.25">
      <c r="B79" s="7" t="s">
        <v>157</v>
      </c>
      <c r="C79" s="9">
        <v>2.4900000000000002</v>
      </c>
      <c r="D79" s="9">
        <v>2.5</v>
      </c>
      <c r="E79" s="9">
        <v>2.48</v>
      </c>
      <c r="H79" s="8" t="s">
        <v>157</v>
      </c>
      <c r="I79" s="10">
        <v>2.4900000000000002</v>
      </c>
      <c r="J79" s="10">
        <v>2.5</v>
      </c>
      <c r="K79" s="10">
        <v>2.48</v>
      </c>
      <c r="L79" t="str">
        <f t="shared" si="3"/>
        <v>NIE</v>
      </c>
      <c r="M79" t="str">
        <f t="shared" si="4"/>
        <v>NIE</v>
      </c>
      <c r="N79" t="str">
        <f t="shared" si="5"/>
        <v>TAK</v>
      </c>
    </row>
    <row r="80" spans="2:14" x14ac:dyDescent="0.25">
      <c r="B80" s="7" t="s">
        <v>159</v>
      </c>
      <c r="C80" s="9">
        <v>0.42</v>
      </c>
      <c r="D80" s="9">
        <v>0.43</v>
      </c>
      <c r="E80" s="9">
        <v>0.43</v>
      </c>
      <c r="H80" s="8" t="s">
        <v>159</v>
      </c>
      <c r="I80" s="10">
        <v>0.42</v>
      </c>
      <c r="J80" s="10">
        <v>0.43</v>
      </c>
      <c r="K80" s="10">
        <v>0.43</v>
      </c>
      <c r="L80" t="str">
        <f t="shared" si="3"/>
        <v>NIE</v>
      </c>
      <c r="M80" t="str">
        <f t="shared" si="4"/>
        <v>NIE</v>
      </c>
      <c r="N80" t="str">
        <f t="shared" si="5"/>
        <v>TAK</v>
      </c>
    </row>
    <row r="81" spans="2:14" x14ac:dyDescent="0.25">
      <c r="B81" s="7" t="s">
        <v>161</v>
      </c>
      <c r="C81" s="9">
        <v>146</v>
      </c>
      <c r="D81" s="9">
        <v>146.1</v>
      </c>
      <c r="E81" s="9">
        <v>149.35</v>
      </c>
      <c r="H81" s="8" t="s">
        <v>161</v>
      </c>
      <c r="I81" s="10">
        <v>146</v>
      </c>
      <c r="J81" s="10">
        <v>146.1</v>
      </c>
      <c r="K81" s="10">
        <v>149.35</v>
      </c>
      <c r="L81" t="str">
        <f t="shared" si="3"/>
        <v>TAK</v>
      </c>
      <c r="M81" t="str">
        <f t="shared" si="4"/>
        <v>NIE</v>
      </c>
      <c r="N81" t="str">
        <f t="shared" si="5"/>
        <v>NIE</v>
      </c>
    </row>
    <row r="82" spans="2:14" x14ac:dyDescent="0.25">
      <c r="B82" s="7" t="s">
        <v>163</v>
      </c>
      <c r="C82" s="9">
        <v>0.06</v>
      </c>
      <c r="D82" s="9">
        <v>0.06</v>
      </c>
      <c r="E82" s="9">
        <v>0.06</v>
      </c>
      <c r="H82" s="8" t="s">
        <v>163</v>
      </c>
      <c r="I82" s="10">
        <v>0.06</v>
      </c>
      <c r="J82" s="10">
        <v>0.06</v>
      </c>
      <c r="K82" s="10">
        <v>0.06</v>
      </c>
      <c r="L82" t="str">
        <f t="shared" si="3"/>
        <v>NIE</v>
      </c>
      <c r="M82" t="str">
        <f t="shared" si="4"/>
        <v>NIE</v>
      </c>
      <c r="N82" t="str">
        <f t="shared" si="5"/>
        <v>TAK</v>
      </c>
    </row>
    <row r="83" spans="2:14" x14ac:dyDescent="0.25">
      <c r="B83" s="7" t="s">
        <v>165</v>
      </c>
      <c r="C83" s="9">
        <v>16.04</v>
      </c>
      <c r="D83" s="9">
        <v>16.3</v>
      </c>
      <c r="E83" s="9">
        <v>16.3</v>
      </c>
      <c r="H83" s="8" t="s">
        <v>165</v>
      </c>
      <c r="I83" s="10">
        <v>16.04</v>
      </c>
      <c r="J83" s="10">
        <v>16.3</v>
      </c>
      <c r="K83" s="10">
        <v>16.3</v>
      </c>
      <c r="L83" t="str">
        <f t="shared" si="3"/>
        <v>NIE</v>
      </c>
      <c r="M83" t="str">
        <f t="shared" si="4"/>
        <v>NIE</v>
      </c>
      <c r="N83" t="str">
        <f t="shared" si="5"/>
        <v>TAK</v>
      </c>
    </row>
    <row r="84" spans="2:14" x14ac:dyDescent="0.25">
      <c r="B84" s="7" t="s">
        <v>167</v>
      </c>
      <c r="C84" s="9">
        <v>17.649999999999999</v>
      </c>
      <c r="D84" s="9">
        <v>17</v>
      </c>
      <c r="E84" s="9">
        <v>16.3</v>
      </c>
      <c r="H84" s="8" t="s">
        <v>167</v>
      </c>
      <c r="I84" s="10">
        <v>17.649999999999999</v>
      </c>
      <c r="J84" s="10">
        <v>17</v>
      </c>
      <c r="K84" s="10">
        <v>16.3</v>
      </c>
      <c r="L84" t="str">
        <f t="shared" si="3"/>
        <v>NIE</v>
      </c>
      <c r="M84" t="str">
        <f t="shared" si="4"/>
        <v>TAK</v>
      </c>
      <c r="N84" t="str">
        <f t="shared" si="5"/>
        <v>NIE</v>
      </c>
    </row>
    <row r="85" spans="2:14" x14ac:dyDescent="0.25">
      <c r="B85" s="7" t="s">
        <v>169</v>
      </c>
      <c r="C85" s="9">
        <v>5.19</v>
      </c>
      <c r="D85" s="9">
        <v>4.75</v>
      </c>
      <c r="E85" s="9">
        <v>5</v>
      </c>
      <c r="H85" s="8" t="s">
        <v>169</v>
      </c>
      <c r="I85" s="10">
        <v>5.19</v>
      </c>
      <c r="J85" s="10">
        <v>4.75</v>
      </c>
      <c r="K85" s="10">
        <v>5</v>
      </c>
      <c r="L85" t="str">
        <f t="shared" si="3"/>
        <v>NIE</v>
      </c>
      <c r="M85" t="str">
        <f t="shared" si="4"/>
        <v>NIE</v>
      </c>
      <c r="N85" t="str">
        <f t="shared" si="5"/>
        <v>TAK</v>
      </c>
    </row>
    <row r="86" spans="2:14" x14ac:dyDescent="0.25">
      <c r="B86" s="7" t="s">
        <v>171</v>
      </c>
      <c r="C86" s="9">
        <v>89.56</v>
      </c>
      <c r="D86" s="9">
        <v>88.5</v>
      </c>
      <c r="E86" s="9">
        <v>88.3</v>
      </c>
      <c r="H86" s="8" t="s">
        <v>171</v>
      </c>
      <c r="I86" s="10">
        <v>89.56</v>
      </c>
      <c r="J86" s="10">
        <v>88.5</v>
      </c>
      <c r="K86" s="10">
        <v>88.3</v>
      </c>
      <c r="L86" t="str">
        <f t="shared" si="3"/>
        <v>NIE</v>
      </c>
      <c r="M86" t="str">
        <f t="shared" si="4"/>
        <v>NIE</v>
      </c>
      <c r="N86" t="str">
        <f t="shared" si="5"/>
        <v>TAK</v>
      </c>
    </row>
    <row r="87" spans="2:14" x14ac:dyDescent="0.25">
      <c r="B87" s="7" t="s">
        <v>173</v>
      </c>
      <c r="C87" s="9">
        <v>1.05</v>
      </c>
      <c r="D87" s="9">
        <v>1.03</v>
      </c>
      <c r="E87" s="9">
        <v>1.08</v>
      </c>
      <c r="H87" s="8" t="s">
        <v>173</v>
      </c>
      <c r="I87" s="10">
        <v>1.05</v>
      </c>
      <c r="J87" s="10">
        <v>1.03</v>
      </c>
      <c r="K87" s="10">
        <v>1.08</v>
      </c>
      <c r="L87" t="str">
        <f t="shared" si="3"/>
        <v>NIE</v>
      </c>
      <c r="M87" t="str">
        <f t="shared" si="4"/>
        <v>NIE</v>
      </c>
      <c r="N87" t="str">
        <f t="shared" si="5"/>
        <v>TAK</v>
      </c>
    </row>
    <row r="88" spans="2:14" x14ac:dyDescent="0.25">
      <c r="B88" s="7" t="s">
        <v>175</v>
      </c>
      <c r="C88" s="9">
        <v>46.8</v>
      </c>
      <c r="D88" s="9">
        <v>47.5</v>
      </c>
      <c r="E88" s="9">
        <v>48.4</v>
      </c>
      <c r="H88" s="8" t="s">
        <v>175</v>
      </c>
      <c r="I88" s="10">
        <v>46.8</v>
      </c>
      <c r="J88" s="10">
        <v>47.5</v>
      </c>
      <c r="K88" s="10">
        <v>48.4</v>
      </c>
      <c r="L88" t="str">
        <f t="shared" si="3"/>
        <v>TAK</v>
      </c>
      <c r="M88" t="str">
        <f t="shared" si="4"/>
        <v>NIE</v>
      </c>
      <c r="N88" t="str">
        <f t="shared" si="5"/>
        <v>NIE</v>
      </c>
    </row>
    <row r="89" spans="2:14" x14ac:dyDescent="0.25">
      <c r="B89" s="7" t="s">
        <v>177</v>
      </c>
      <c r="C89" s="9">
        <v>8.02</v>
      </c>
      <c r="D89" s="9">
        <v>8.19</v>
      </c>
      <c r="E89" s="9">
        <v>8.4499999999999993</v>
      </c>
      <c r="H89" s="8" t="s">
        <v>177</v>
      </c>
      <c r="I89" s="10">
        <v>8.02</v>
      </c>
      <c r="J89" s="10">
        <v>8.19</v>
      </c>
      <c r="K89" s="10">
        <v>8.4499999999999993</v>
      </c>
      <c r="L89" t="str">
        <f t="shared" si="3"/>
        <v>TAK</v>
      </c>
      <c r="M89" t="str">
        <f t="shared" si="4"/>
        <v>NIE</v>
      </c>
      <c r="N89" t="str">
        <f t="shared" si="5"/>
        <v>NIE</v>
      </c>
    </row>
    <row r="90" spans="2:14" x14ac:dyDescent="0.25">
      <c r="B90" s="7" t="s">
        <v>179</v>
      </c>
      <c r="C90" s="9">
        <v>8.25</v>
      </c>
      <c r="D90" s="9">
        <v>8.4700000000000006</v>
      </c>
      <c r="E90" s="9">
        <v>8.2899999999999991</v>
      </c>
      <c r="H90" s="8" t="s">
        <v>179</v>
      </c>
      <c r="I90" s="10">
        <v>8.25</v>
      </c>
      <c r="J90" s="10">
        <v>8.4700000000000006</v>
      </c>
      <c r="K90" s="10">
        <v>8.2899999999999991</v>
      </c>
      <c r="L90" t="str">
        <f t="shared" si="3"/>
        <v>NIE</v>
      </c>
      <c r="M90" t="str">
        <f t="shared" si="4"/>
        <v>NIE</v>
      </c>
      <c r="N90" t="str">
        <f t="shared" si="5"/>
        <v>TAK</v>
      </c>
    </row>
    <row r="91" spans="2:14" x14ac:dyDescent="0.25">
      <c r="B91" s="7" t="s">
        <v>181</v>
      </c>
      <c r="C91" s="9">
        <v>0.7</v>
      </c>
      <c r="D91" s="9">
        <v>0.71</v>
      </c>
      <c r="E91" s="9">
        <v>0.64</v>
      </c>
      <c r="H91" s="8" t="s">
        <v>181</v>
      </c>
      <c r="I91" s="10">
        <v>0.7</v>
      </c>
      <c r="J91" s="10">
        <v>0.71</v>
      </c>
      <c r="K91" s="10">
        <v>0.64</v>
      </c>
      <c r="L91" t="str">
        <f t="shared" si="3"/>
        <v>NIE</v>
      </c>
      <c r="M91" t="str">
        <f t="shared" si="4"/>
        <v>NIE</v>
      </c>
      <c r="N91" t="str">
        <f t="shared" si="5"/>
        <v>TAK</v>
      </c>
    </row>
    <row r="92" spans="2:14" x14ac:dyDescent="0.25">
      <c r="B92" s="7" t="s">
        <v>183</v>
      </c>
      <c r="C92" s="9">
        <v>1.37</v>
      </c>
      <c r="D92" s="9">
        <v>1.36</v>
      </c>
      <c r="E92" s="9">
        <v>1.33</v>
      </c>
      <c r="H92" s="8" t="s">
        <v>183</v>
      </c>
      <c r="I92" s="10">
        <v>1.37</v>
      </c>
      <c r="J92" s="10">
        <v>1.36</v>
      </c>
      <c r="K92" s="10">
        <v>1.33</v>
      </c>
      <c r="L92" t="str">
        <f t="shared" si="3"/>
        <v>NIE</v>
      </c>
      <c r="M92" t="str">
        <f t="shared" si="4"/>
        <v>TAK</v>
      </c>
      <c r="N92" t="str">
        <f t="shared" si="5"/>
        <v>NIE</v>
      </c>
    </row>
    <row r="93" spans="2:14" x14ac:dyDescent="0.25">
      <c r="B93" s="7" t="s">
        <v>185</v>
      </c>
      <c r="C93" s="9">
        <v>3.56</v>
      </c>
      <c r="D93" s="9">
        <v>3.6</v>
      </c>
      <c r="E93" s="9">
        <v>3.55</v>
      </c>
      <c r="H93" s="8" t="s">
        <v>185</v>
      </c>
      <c r="I93" s="10">
        <v>3.56</v>
      </c>
      <c r="J93" s="10">
        <v>3.6</v>
      </c>
      <c r="K93" s="10">
        <v>3.55</v>
      </c>
      <c r="L93" t="str">
        <f t="shared" si="3"/>
        <v>NIE</v>
      </c>
      <c r="M93" t="str">
        <f t="shared" si="4"/>
        <v>NIE</v>
      </c>
      <c r="N93" t="str">
        <f t="shared" si="5"/>
        <v>TAK</v>
      </c>
    </row>
    <row r="94" spans="2:14" x14ac:dyDescent="0.25">
      <c r="B94" s="7" t="s">
        <v>187</v>
      </c>
      <c r="C94" s="9">
        <v>103.2</v>
      </c>
      <c r="D94" s="9">
        <v>105.85</v>
      </c>
      <c r="E94" s="9">
        <v>110</v>
      </c>
      <c r="H94" s="8" t="s">
        <v>187</v>
      </c>
      <c r="I94" s="10">
        <v>103.2</v>
      </c>
      <c r="J94" s="10">
        <v>105.85</v>
      </c>
      <c r="K94" s="10">
        <v>110</v>
      </c>
      <c r="L94" t="str">
        <f t="shared" si="3"/>
        <v>TAK</v>
      </c>
      <c r="M94" t="str">
        <f t="shared" si="4"/>
        <v>NIE</v>
      </c>
      <c r="N94" t="str">
        <f t="shared" si="5"/>
        <v>NIE</v>
      </c>
    </row>
    <row r="95" spans="2:14" x14ac:dyDescent="0.25">
      <c r="B95" s="7" t="s">
        <v>189</v>
      </c>
      <c r="C95" s="9">
        <v>53.49</v>
      </c>
      <c r="D95" s="9">
        <v>54.45</v>
      </c>
      <c r="E95" s="9">
        <v>55.75</v>
      </c>
      <c r="H95" s="8" t="s">
        <v>189</v>
      </c>
      <c r="I95" s="10">
        <v>53.49</v>
      </c>
      <c r="J95" s="10">
        <v>54.45</v>
      </c>
      <c r="K95" s="10">
        <v>55.75</v>
      </c>
      <c r="L95" t="str">
        <f t="shared" si="3"/>
        <v>TAK</v>
      </c>
      <c r="M95" t="str">
        <f t="shared" si="4"/>
        <v>NIE</v>
      </c>
      <c r="N95" t="str">
        <f t="shared" si="5"/>
        <v>NIE</v>
      </c>
    </row>
    <row r="96" spans="2:14" x14ac:dyDescent="0.25">
      <c r="B96" s="7" t="s">
        <v>191</v>
      </c>
      <c r="C96" s="9">
        <v>20.52</v>
      </c>
      <c r="D96" s="9">
        <v>20.9</v>
      </c>
      <c r="E96" s="9">
        <v>21.35</v>
      </c>
      <c r="H96" s="8" t="s">
        <v>191</v>
      </c>
      <c r="I96" s="10">
        <v>20.52</v>
      </c>
      <c r="J96" s="10">
        <v>20.9</v>
      </c>
      <c r="K96" s="10">
        <v>21.35</v>
      </c>
      <c r="L96" t="str">
        <f t="shared" si="3"/>
        <v>TAK</v>
      </c>
      <c r="M96" t="str">
        <f t="shared" si="4"/>
        <v>NIE</v>
      </c>
      <c r="N96" t="str">
        <f t="shared" si="5"/>
        <v>NIE</v>
      </c>
    </row>
    <row r="97" spans="2:14" x14ac:dyDescent="0.25">
      <c r="B97" s="7" t="s">
        <v>193</v>
      </c>
      <c r="C97" s="9">
        <v>3.11</v>
      </c>
      <c r="D97" s="9">
        <v>3.38</v>
      </c>
      <c r="E97" s="9">
        <v>3.33</v>
      </c>
      <c r="H97" s="8" t="s">
        <v>193</v>
      </c>
      <c r="I97" s="10">
        <v>3.11</v>
      </c>
      <c r="J97" s="10">
        <v>3.38</v>
      </c>
      <c r="K97" s="10">
        <v>3.33</v>
      </c>
      <c r="L97" t="str">
        <f t="shared" si="3"/>
        <v>NIE</v>
      </c>
      <c r="M97" t="str">
        <f t="shared" si="4"/>
        <v>NIE</v>
      </c>
      <c r="N97" t="str">
        <f t="shared" si="5"/>
        <v>TAK</v>
      </c>
    </row>
    <row r="98" spans="2:14" x14ac:dyDescent="0.25">
      <c r="B98" s="7" t="s">
        <v>195</v>
      </c>
      <c r="C98" s="9">
        <v>4.1500000000000004</v>
      </c>
      <c r="D98" s="9">
        <v>4.0999999999999996</v>
      </c>
      <c r="E98" s="9">
        <v>4.1500000000000004</v>
      </c>
      <c r="H98" s="8" t="s">
        <v>195</v>
      </c>
      <c r="I98" s="10">
        <v>4.1500000000000004</v>
      </c>
      <c r="J98" s="10">
        <v>4.0999999999999996</v>
      </c>
      <c r="K98" s="10">
        <v>4.1500000000000004</v>
      </c>
      <c r="L98" t="str">
        <f t="shared" si="3"/>
        <v>NIE</v>
      </c>
      <c r="M98" t="str">
        <f t="shared" si="4"/>
        <v>NIE</v>
      </c>
      <c r="N98" t="str">
        <f t="shared" si="5"/>
        <v>TAK</v>
      </c>
    </row>
    <row r="99" spans="2:14" x14ac:dyDescent="0.25">
      <c r="B99" s="7" t="s">
        <v>197</v>
      </c>
      <c r="C99" s="9">
        <v>4.4000000000000004</v>
      </c>
      <c r="D99" s="9">
        <v>4.5999999999999996</v>
      </c>
      <c r="E99" s="9">
        <v>4.4000000000000004</v>
      </c>
      <c r="H99" s="8" t="s">
        <v>197</v>
      </c>
      <c r="I99" s="10">
        <v>4.4000000000000004</v>
      </c>
      <c r="J99" s="10">
        <v>4.5999999999999996</v>
      </c>
      <c r="K99" s="10">
        <v>4.4000000000000004</v>
      </c>
      <c r="L99" t="str">
        <f t="shared" si="3"/>
        <v>NIE</v>
      </c>
      <c r="M99" t="str">
        <f t="shared" si="4"/>
        <v>NIE</v>
      </c>
      <c r="N99" t="str">
        <f t="shared" si="5"/>
        <v>TAK</v>
      </c>
    </row>
    <row r="100" spans="2:14" x14ac:dyDescent="0.25">
      <c r="B100" s="7" t="s">
        <v>199</v>
      </c>
      <c r="C100" s="9">
        <v>22.98</v>
      </c>
      <c r="D100" s="9">
        <v>22.47</v>
      </c>
      <c r="E100" s="9">
        <v>22.9</v>
      </c>
      <c r="H100" s="8" t="s">
        <v>199</v>
      </c>
      <c r="I100" s="10">
        <v>22.98</v>
      </c>
      <c r="J100" s="10">
        <v>22.47</v>
      </c>
      <c r="K100" s="10">
        <v>22.9</v>
      </c>
      <c r="L100" t="str">
        <f t="shared" si="3"/>
        <v>NIE</v>
      </c>
      <c r="M100" t="str">
        <f t="shared" si="4"/>
        <v>NIE</v>
      </c>
      <c r="N100" t="str">
        <f t="shared" si="5"/>
        <v>TAK</v>
      </c>
    </row>
    <row r="101" spans="2:14" x14ac:dyDescent="0.25">
      <c r="B101" s="7" t="s">
        <v>201</v>
      </c>
      <c r="C101" s="9">
        <v>2.2000000000000002</v>
      </c>
      <c r="D101" s="9">
        <v>2.59</v>
      </c>
      <c r="E101" s="9">
        <v>2.59</v>
      </c>
      <c r="H101" s="8" t="s">
        <v>201</v>
      </c>
      <c r="I101" s="10">
        <v>2.2000000000000002</v>
      </c>
      <c r="J101" s="10">
        <v>2.59</v>
      </c>
      <c r="K101" s="10">
        <v>2.59</v>
      </c>
      <c r="L101" t="str">
        <f t="shared" si="3"/>
        <v>NIE</v>
      </c>
      <c r="M101" t="str">
        <f t="shared" si="4"/>
        <v>NIE</v>
      </c>
      <c r="N101" t="str">
        <f t="shared" si="5"/>
        <v>TAK</v>
      </c>
    </row>
    <row r="102" spans="2:14" x14ac:dyDescent="0.25">
      <c r="B102" s="7" t="s">
        <v>203</v>
      </c>
      <c r="C102" s="9">
        <v>89.75</v>
      </c>
      <c r="D102" s="9">
        <v>89.7</v>
      </c>
      <c r="E102" s="9">
        <v>90.9</v>
      </c>
      <c r="H102" s="8" t="s">
        <v>203</v>
      </c>
      <c r="I102" s="10">
        <v>89.75</v>
      </c>
      <c r="J102" s="10">
        <v>89.7</v>
      </c>
      <c r="K102" s="10">
        <v>90.9</v>
      </c>
      <c r="L102" t="str">
        <f t="shared" si="3"/>
        <v>NIE</v>
      </c>
      <c r="M102" t="str">
        <f t="shared" si="4"/>
        <v>NIE</v>
      </c>
      <c r="N102" t="str">
        <f t="shared" si="5"/>
        <v>TAK</v>
      </c>
    </row>
    <row r="103" spans="2:14" x14ac:dyDescent="0.25">
      <c r="B103" s="7" t="s">
        <v>205</v>
      </c>
      <c r="C103" s="9">
        <v>6.25</v>
      </c>
      <c r="D103" s="9">
        <v>6.26</v>
      </c>
      <c r="E103" s="9">
        <v>6.11</v>
      </c>
      <c r="H103" s="8" t="s">
        <v>205</v>
      </c>
      <c r="I103" s="10">
        <v>6.25</v>
      </c>
      <c r="J103" s="10">
        <v>6.26</v>
      </c>
      <c r="K103" s="10">
        <v>6.11</v>
      </c>
      <c r="L103" t="str">
        <f t="shared" si="3"/>
        <v>NIE</v>
      </c>
      <c r="M103" t="str">
        <f t="shared" si="4"/>
        <v>NIE</v>
      </c>
      <c r="N103" t="str">
        <f t="shared" si="5"/>
        <v>TAK</v>
      </c>
    </row>
    <row r="104" spans="2:14" x14ac:dyDescent="0.25">
      <c r="B104" s="7" t="s">
        <v>207</v>
      </c>
      <c r="C104" s="9">
        <v>4.8899999999999997</v>
      </c>
      <c r="D104" s="9">
        <v>5.0599999999999996</v>
      </c>
      <c r="E104" s="9">
        <v>5.0599999999999996</v>
      </c>
      <c r="H104" s="8" t="s">
        <v>207</v>
      </c>
      <c r="I104" s="10">
        <v>4.8899999999999997</v>
      </c>
      <c r="J104" s="10">
        <v>5.0599999999999996</v>
      </c>
      <c r="K104" s="10">
        <v>5.0599999999999996</v>
      </c>
      <c r="L104" t="str">
        <f t="shared" si="3"/>
        <v>NIE</v>
      </c>
      <c r="M104" t="str">
        <f t="shared" si="4"/>
        <v>NIE</v>
      </c>
      <c r="N104" t="str">
        <f t="shared" si="5"/>
        <v>TAK</v>
      </c>
    </row>
    <row r="105" spans="2:14" x14ac:dyDescent="0.25">
      <c r="B105" s="7" t="s">
        <v>209</v>
      </c>
      <c r="C105" s="9">
        <v>6.28</v>
      </c>
      <c r="D105" s="9">
        <v>6.28</v>
      </c>
      <c r="E105" s="9">
        <v>6.28</v>
      </c>
      <c r="H105" s="8" t="s">
        <v>209</v>
      </c>
      <c r="I105" s="10">
        <v>6.28</v>
      </c>
      <c r="J105" s="10">
        <v>6.28</v>
      </c>
      <c r="K105" s="10">
        <v>6.28</v>
      </c>
      <c r="L105" t="str">
        <f t="shared" si="3"/>
        <v>NIE</v>
      </c>
      <c r="M105" t="str">
        <f t="shared" si="4"/>
        <v>NIE</v>
      </c>
      <c r="N105" t="str">
        <f t="shared" si="5"/>
        <v>TAK</v>
      </c>
    </row>
    <row r="106" spans="2:14" x14ac:dyDescent="0.25">
      <c r="B106" s="7" t="s">
        <v>211</v>
      </c>
      <c r="C106" s="9">
        <v>0.72</v>
      </c>
      <c r="D106" s="9">
        <v>0.72</v>
      </c>
      <c r="E106" s="9">
        <v>0.7</v>
      </c>
      <c r="H106" s="8" t="s">
        <v>211</v>
      </c>
      <c r="I106" s="10">
        <v>0.72</v>
      </c>
      <c r="J106" s="10">
        <v>0.72</v>
      </c>
      <c r="K106" s="10">
        <v>0.7</v>
      </c>
      <c r="L106" t="str">
        <f t="shared" si="3"/>
        <v>NIE</v>
      </c>
      <c r="M106" t="str">
        <f t="shared" si="4"/>
        <v>NIE</v>
      </c>
      <c r="N106" t="str">
        <f t="shared" si="5"/>
        <v>TAK</v>
      </c>
    </row>
    <row r="107" spans="2:14" x14ac:dyDescent="0.25">
      <c r="B107" s="7" t="s">
        <v>213</v>
      </c>
      <c r="C107" s="9">
        <v>48.1</v>
      </c>
      <c r="D107" s="9">
        <v>46.65</v>
      </c>
      <c r="E107" s="9">
        <v>46.7</v>
      </c>
      <c r="H107" s="8" t="s">
        <v>213</v>
      </c>
      <c r="I107" s="10">
        <v>48.1</v>
      </c>
      <c r="J107" s="10">
        <v>46.65</v>
      </c>
      <c r="K107" s="10">
        <v>46.7</v>
      </c>
      <c r="L107" t="str">
        <f t="shared" si="3"/>
        <v>NIE</v>
      </c>
      <c r="M107" t="str">
        <f t="shared" si="4"/>
        <v>NIE</v>
      </c>
      <c r="N107" t="str">
        <f t="shared" si="5"/>
        <v>TAK</v>
      </c>
    </row>
    <row r="108" spans="2:14" x14ac:dyDescent="0.25">
      <c r="B108" s="7" t="s">
        <v>215</v>
      </c>
      <c r="C108" s="9">
        <v>2.8</v>
      </c>
      <c r="D108" s="9">
        <v>2.85</v>
      </c>
      <c r="E108" s="9">
        <v>2.82</v>
      </c>
      <c r="H108" s="8" t="s">
        <v>215</v>
      </c>
      <c r="I108" s="10">
        <v>2.8</v>
      </c>
      <c r="J108" s="10">
        <v>2.85</v>
      </c>
      <c r="K108" s="10">
        <v>2.82</v>
      </c>
      <c r="L108" t="str">
        <f t="shared" si="3"/>
        <v>NIE</v>
      </c>
      <c r="M108" t="str">
        <f t="shared" si="4"/>
        <v>NIE</v>
      </c>
      <c r="N108" t="str">
        <f t="shared" si="5"/>
        <v>TAK</v>
      </c>
    </row>
    <row r="109" spans="2:14" x14ac:dyDescent="0.25">
      <c r="B109" s="7" t="s">
        <v>217</v>
      </c>
      <c r="C109" s="9">
        <v>0.21</v>
      </c>
      <c r="D109" s="9">
        <v>0.21</v>
      </c>
      <c r="E109" s="9">
        <v>0.21</v>
      </c>
      <c r="H109" s="8" t="s">
        <v>217</v>
      </c>
      <c r="I109" s="10">
        <v>0.21</v>
      </c>
      <c r="J109" s="10">
        <v>0.21</v>
      </c>
      <c r="K109" s="10">
        <v>0.21</v>
      </c>
      <c r="L109" t="str">
        <f t="shared" si="3"/>
        <v>NIE</v>
      </c>
      <c r="M109" t="str">
        <f t="shared" si="4"/>
        <v>NIE</v>
      </c>
      <c r="N109" t="str">
        <f t="shared" si="5"/>
        <v>TAK</v>
      </c>
    </row>
    <row r="110" spans="2:14" x14ac:dyDescent="0.25">
      <c r="B110" s="7" t="s">
        <v>219</v>
      </c>
      <c r="C110" s="9">
        <v>1.82</v>
      </c>
      <c r="D110" s="9">
        <v>1.82</v>
      </c>
      <c r="E110" s="9">
        <v>1.72</v>
      </c>
      <c r="H110" s="8" t="s">
        <v>219</v>
      </c>
      <c r="I110" s="10">
        <v>1.82</v>
      </c>
      <c r="J110" s="10">
        <v>1.82</v>
      </c>
      <c r="K110" s="10">
        <v>1.72</v>
      </c>
      <c r="L110" t="str">
        <f t="shared" si="3"/>
        <v>NIE</v>
      </c>
      <c r="M110" t="str">
        <f t="shared" si="4"/>
        <v>NIE</v>
      </c>
      <c r="N110" t="str">
        <f t="shared" si="5"/>
        <v>TAK</v>
      </c>
    </row>
    <row r="111" spans="2:14" x14ac:dyDescent="0.25">
      <c r="B111" s="7" t="s">
        <v>221</v>
      </c>
      <c r="C111" s="9">
        <v>3.35</v>
      </c>
      <c r="D111" s="9">
        <v>3.3</v>
      </c>
      <c r="E111" s="9">
        <v>3.3</v>
      </c>
      <c r="H111" s="8" t="s">
        <v>221</v>
      </c>
      <c r="I111" s="10">
        <v>3.35</v>
      </c>
      <c r="J111" s="10">
        <v>3.3</v>
      </c>
      <c r="K111" s="10">
        <v>3.3</v>
      </c>
      <c r="L111" t="str">
        <f t="shared" si="3"/>
        <v>NIE</v>
      </c>
      <c r="M111" t="str">
        <f t="shared" si="4"/>
        <v>NIE</v>
      </c>
      <c r="N111" t="str">
        <f t="shared" si="5"/>
        <v>TAK</v>
      </c>
    </row>
    <row r="112" spans="2:14" x14ac:dyDescent="0.25">
      <c r="B112" s="7" t="s">
        <v>223</v>
      </c>
      <c r="C112" s="9">
        <v>0.28000000000000003</v>
      </c>
      <c r="D112" s="9">
        <v>0.28000000000000003</v>
      </c>
      <c r="E112" s="9">
        <v>0.3</v>
      </c>
      <c r="H112" s="8" t="s">
        <v>223</v>
      </c>
      <c r="I112" s="10">
        <v>0.28000000000000003</v>
      </c>
      <c r="J112" s="10">
        <v>0.28000000000000003</v>
      </c>
      <c r="K112" s="10">
        <v>0.3</v>
      </c>
      <c r="L112" t="str">
        <f t="shared" si="3"/>
        <v>NIE</v>
      </c>
      <c r="M112" t="str">
        <f t="shared" si="4"/>
        <v>NIE</v>
      </c>
      <c r="N112" t="str">
        <f t="shared" si="5"/>
        <v>TAK</v>
      </c>
    </row>
    <row r="113" spans="2:14" x14ac:dyDescent="0.25">
      <c r="B113" s="7" t="s">
        <v>225</v>
      </c>
      <c r="C113" s="9">
        <v>3.97</v>
      </c>
      <c r="D113" s="9">
        <v>3.97</v>
      </c>
      <c r="E113" s="9">
        <v>3.85</v>
      </c>
      <c r="H113" s="8" t="s">
        <v>225</v>
      </c>
      <c r="I113" s="10">
        <v>3.97</v>
      </c>
      <c r="J113" s="10">
        <v>3.97</v>
      </c>
      <c r="K113" s="10">
        <v>3.85</v>
      </c>
      <c r="L113" t="str">
        <f t="shared" si="3"/>
        <v>NIE</v>
      </c>
      <c r="M113" t="str">
        <f t="shared" si="4"/>
        <v>NIE</v>
      </c>
      <c r="N113" t="str">
        <f t="shared" si="5"/>
        <v>TAK</v>
      </c>
    </row>
    <row r="114" spans="2:14" x14ac:dyDescent="0.25">
      <c r="B114" s="7" t="s">
        <v>227</v>
      </c>
      <c r="C114" s="9">
        <v>7.25</v>
      </c>
      <c r="D114" s="9">
        <v>7.17</v>
      </c>
      <c r="E114" s="9">
        <v>7.18</v>
      </c>
      <c r="H114" s="8" t="s">
        <v>227</v>
      </c>
      <c r="I114" s="10">
        <v>7.25</v>
      </c>
      <c r="J114" s="10">
        <v>7.17</v>
      </c>
      <c r="K114" s="10">
        <v>7.18</v>
      </c>
      <c r="L114" t="str">
        <f t="shared" si="3"/>
        <v>NIE</v>
      </c>
      <c r="M114" t="str">
        <f t="shared" si="4"/>
        <v>NIE</v>
      </c>
      <c r="N114" t="str">
        <f t="shared" si="5"/>
        <v>TAK</v>
      </c>
    </row>
    <row r="115" spans="2:14" x14ac:dyDescent="0.25">
      <c r="B115" s="7" t="s">
        <v>229</v>
      </c>
      <c r="C115" s="9">
        <v>1.92</v>
      </c>
      <c r="D115" s="9">
        <v>1.95</v>
      </c>
      <c r="E115" s="9">
        <v>1.95</v>
      </c>
      <c r="H115" s="8" t="s">
        <v>229</v>
      </c>
      <c r="I115" s="10">
        <v>1.92</v>
      </c>
      <c r="J115" s="10">
        <v>1.95</v>
      </c>
      <c r="K115" s="10">
        <v>1.95</v>
      </c>
      <c r="L115" t="str">
        <f t="shared" si="3"/>
        <v>NIE</v>
      </c>
      <c r="M115" t="str">
        <f t="shared" si="4"/>
        <v>NIE</v>
      </c>
      <c r="N115" t="str">
        <f t="shared" si="5"/>
        <v>TAK</v>
      </c>
    </row>
    <row r="116" spans="2:14" x14ac:dyDescent="0.25">
      <c r="B116" s="7" t="s">
        <v>231</v>
      </c>
      <c r="C116" s="9">
        <v>1.66</v>
      </c>
      <c r="D116" s="9">
        <v>1.66</v>
      </c>
      <c r="E116" s="9">
        <v>1.66</v>
      </c>
      <c r="H116" s="8" t="s">
        <v>231</v>
      </c>
      <c r="I116" s="10">
        <v>1.66</v>
      </c>
      <c r="J116" s="10">
        <v>1.66</v>
      </c>
      <c r="K116" s="10">
        <v>1.66</v>
      </c>
      <c r="L116" t="str">
        <f t="shared" si="3"/>
        <v>NIE</v>
      </c>
      <c r="M116" t="str">
        <f t="shared" si="4"/>
        <v>NIE</v>
      </c>
      <c r="N116" t="str">
        <f t="shared" si="5"/>
        <v>TAK</v>
      </c>
    </row>
    <row r="117" spans="2:14" x14ac:dyDescent="0.25">
      <c r="B117" s="7" t="s">
        <v>233</v>
      </c>
      <c r="C117" s="9">
        <v>6.5</v>
      </c>
      <c r="D117" s="9">
        <v>6.54</v>
      </c>
      <c r="E117" s="9">
        <v>6.64</v>
      </c>
      <c r="H117" s="8" t="s">
        <v>233</v>
      </c>
      <c r="I117" s="10">
        <v>6.5</v>
      </c>
      <c r="J117" s="10">
        <v>6.54</v>
      </c>
      <c r="K117" s="10">
        <v>6.64</v>
      </c>
      <c r="L117" t="str">
        <f t="shared" si="3"/>
        <v>TAK</v>
      </c>
      <c r="M117" t="str">
        <f t="shared" si="4"/>
        <v>NIE</v>
      </c>
      <c r="N117" t="str">
        <f t="shared" si="5"/>
        <v>NIE</v>
      </c>
    </row>
    <row r="118" spans="2:14" x14ac:dyDescent="0.25">
      <c r="B118" s="7" t="s">
        <v>235</v>
      </c>
      <c r="C118" s="9">
        <v>2.2400000000000002</v>
      </c>
      <c r="D118" s="9">
        <v>2.2200000000000002</v>
      </c>
      <c r="E118" s="9">
        <v>2.2200000000000002</v>
      </c>
      <c r="H118" s="8" t="s">
        <v>235</v>
      </c>
      <c r="I118" s="10">
        <v>2.2400000000000002</v>
      </c>
      <c r="J118" s="10">
        <v>2.2200000000000002</v>
      </c>
      <c r="K118" s="10">
        <v>2.2200000000000002</v>
      </c>
      <c r="L118" t="str">
        <f t="shared" si="3"/>
        <v>NIE</v>
      </c>
      <c r="M118" t="str">
        <f t="shared" si="4"/>
        <v>NIE</v>
      </c>
      <c r="N118" t="str">
        <f t="shared" si="5"/>
        <v>TAK</v>
      </c>
    </row>
    <row r="119" spans="2:14" x14ac:dyDescent="0.25">
      <c r="B119" s="7" t="s">
        <v>237</v>
      </c>
      <c r="C119" s="9">
        <v>15</v>
      </c>
      <c r="D119" s="9">
        <v>14.7</v>
      </c>
      <c r="E119" s="9">
        <v>15.05</v>
      </c>
      <c r="H119" s="8" t="s">
        <v>237</v>
      </c>
      <c r="I119" s="10">
        <v>15</v>
      </c>
      <c r="J119" s="10">
        <v>14.7</v>
      </c>
      <c r="K119" s="10">
        <v>15.05</v>
      </c>
      <c r="L119" t="str">
        <f t="shared" si="3"/>
        <v>NIE</v>
      </c>
      <c r="M119" t="str">
        <f t="shared" si="4"/>
        <v>NIE</v>
      </c>
      <c r="N119" t="str">
        <f t="shared" si="5"/>
        <v>TAK</v>
      </c>
    </row>
    <row r="120" spans="2:14" x14ac:dyDescent="0.25">
      <c r="B120" s="7" t="s">
        <v>239</v>
      </c>
      <c r="C120" s="9">
        <v>0.17</v>
      </c>
      <c r="D120" s="9">
        <v>0.17</v>
      </c>
      <c r="E120" s="9">
        <v>0.17</v>
      </c>
      <c r="H120" s="8" t="s">
        <v>239</v>
      </c>
      <c r="I120" s="10">
        <v>0.17</v>
      </c>
      <c r="J120" s="10">
        <v>0.17</v>
      </c>
      <c r="K120" s="10">
        <v>0.17</v>
      </c>
      <c r="L120" t="str">
        <f t="shared" si="3"/>
        <v>NIE</v>
      </c>
      <c r="M120" t="str">
        <f t="shared" si="4"/>
        <v>NIE</v>
      </c>
      <c r="N120" t="str">
        <f t="shared" si="5"/>
        <v>TAK</v>
      </c>
    </row>
    <row r="121" spans="2:14" x14ac:dyDescent="0.25">
      <c r="B121" s="7" t="s">
        <v>241</v>
      </c>
      <c r="C121" s="9">
        <v>0.28000000000000003</v>
      </c>
      <c r="D121" s="9">
        <v>0.26</v>
      </c>
      <c r="E121" s="9">
        <v>0.28000000000000003</v>
      </c>
      <c r="H121" s="8" t="s">
        <v>241</v>
      </c>
      <c r="I121" s="10">
        <v>0.28000000000000003</v>
      </c>
      <c r="J121" s="10">
        <v>0.26</v>
      </c>
      <c r="K121" s="10">
        <v>0.28000000000000003</v>
      </c>
      <c r="L121" t="str">
        <f t="shared" si="3"/>
        <v>NIE</v>
      </c>
      <c r="M121" t="str">
        <f t="shared" si="4"/>
        <v>NIE</v>
      </c>
      <c r="N121" t="str">
        <f t="shared" si="5"/>
        <v>TAK</v>
      </c>
    </row>
    <row r="122" spans="2:14" x14ac:dyDescent="0.25">
      <c r="B122" s="7" t="s">
        <v>243</v>
      </c>
      <c r="C122" s="9">
        <v>26.86</v>
      </c>
      <c r="D122" s="9">
        <v>26.27</v>
      </c>
      <c r="E122" s="9">
        <v>25</v>
      </c>
      <c r="H122" s="8" t="s">
        <v>243</v>
      </c>
      <c r="I122" s="10">
        <v>26.86</v>
      </c>
      <c r="J122" s="10">
        <v>26.27</v>
      </c>
      <c r="K122" s="10">
        <v>25</v>
      </c>
      <c r="L122" t="str">
        <f t="shared" si="3"/>
        <v>NIE</v>
      </c>
      <c r="M122" t="str">
        <f t="shared" si="4"/>
        <v>TAK</v>
      </c>
      <c r="N122" t="str">
        <f t="shared" si="5"/>
        <v>NIE</v>
      </c>
    </row>
    <row r="123" spans="2:14" x14ac:dyDescent="0.25">
      <c r="B123" s="7" t="s">
        <v>245</v>
      </c>
      <c r="C123" s="9">
        <v>81</v>
      </c>
      <c r="D123" s="9">
        <v>82</v>
      </c>
      <c r="E123" s="9">
        <v>81.22</v>
      </c>
      <c r="H123" s="8" t="s">
        <v>245</v>
      </c>
      <c r="I123" s="10">
        <v>81</v>
      </c>
      <c r="J123" s="10">
        <v>82</v>
      </c>
      <c r="K123" s="10">
        <v>81.22</v>
      </c>
      <c r="L123" t="str">
        <f t="shared" si="3"/>
        <v>NIE</v>
      </c>
      <c r="M123" t="str">
        <f t="shared" si="4"/>
        <v>NIE</v>
      </c>
      <c r="N123" t="str">
        <f t="shared" si="5"/>
        <v>TAK</v>
      </c>
    </row>
    <row r="124" spans="2:14" x14ac:dyDescent="0.25">
      <c r="B124" s="7" t="s">
        <v>247</v>
      </c>
      <c r="C124" s="9">
        <v>10.71</v>
      </c>
      <c r="D124" s="9">
        <v>10.7</v>
      </c>
      <c r="E124" s="9">
        <v>10.65</v>
      </c>
      <c r="H124" s="8" t="s">
        <v>247</v>
      </c>
      <c r="I124" s="10">
        <v>10.71</v>
      </c>
      <c r="J124" s="10">
        <v>10.7</v>
      </c>
      <c r="K124" s="10">
        <v>10.65</v>
      </c>
      <c r="L124" t="str">
        <f t="shared" si="3"/>
        <v>NIE</v>
      </c>
      <c r="M124" t="str">
        <f t="shared" si="4"/>
        <v>TAK</v>
      </c>
      <c r="N124" t="str">
        <f t="shared" si="5"/>
        <v>NIE</v>
      </c>
    </row>
    <row r="125" spans="2:14" x14ac:dyDescent="0.25">
      <c r="B125" s="7" t="s">
        <v>249</v>
      </c>
      <c r="C125" s="9">
        <v>3.36</v>
      </c>
      <c r="D125" s="9">
        <v>3.4</v>
      </c>
      <c r="E125" s="9">
        <v>3.43</v>
      </c>
      <c r="H125" s="8" t="s">
        <v>249</v>
      </c>
      <c r="I125" s="10">
        <v>3.36</v>
      </c>
      <c r="J125" s="10">
        <v>3.4</v>
      </c>
      <c r="K125" s="10">
        <v>3.43</v>
      </c>
      <c r="L125" t="str">
        <f t="shared" si="3"/>
        <v>NIE</v>
      </c>
      <c r="M125" t="str">
        <f t="shared" si="4"/>
        <v>NIE</v>
      </c>
      <c r="N125" t="str">
        <f t="shared" si="5"/>
        <v>TAK</v>
      </c>
    </row>
    <row r="126" spans="2:14" x14ac:dyDescent="0.25">
      <c r="B126" s="7" t="s">
        <v>251</v>
      </c>
      <c r="C126" s="9">
        <v>1.45</v>
      </c>
      <c r="D126" s="9">
        <v>1.38</v>
      </c>
      <c r="E126" s="9">
        <v>1.44</v>
      </c>
      <c r="H126" s="8" t="s">
        <v>251</v>
      </c>
      <c r="I126" s="10">
        <v>1.45</v>
      </c>
      <c r="J126" s="10">
        <v>1.38</v>
      </c>
      <c r="K126" s="10">
        <v>1.44</v>
      </c>
      <c r="L126" t="str">
        <f t="shared" si="3"/>
        <v>NIE</v>
      </c>
      <c r="M126" t="str">
        <f t="shared" si="4"/>
        <v>NIE</v>
      </c>
      <c r="N126" t="str">
        <f t="shared" si="5"/>
        <v>TAK</v>
      </c>
    </row>
    <row r="127" spans="2:14" x14ac:dyDescent="0.25">
      <c r="B127" s="7" t="s">
        <v>253</v>
      </c>
      <c r="C127" s="9">
        <v>15.2</v>
      </c>
      <c r="D127" s="9">
        <v>15.3</v>
      </c>
      <c r="E127" s="9">
        <v>15.6</v>
      </c>
      <c r="H127" s="8" t="s">
        <v>253</v>
      </c>
      <c r="I127" s="10">
        <v>15.2</v>
      </c>
      <c r="J127" s="10">
        <v>15.3</v>
      </c>
      <c r="K127" s="10">
        <v>15.6</v>
      </c>
      <c r="L127" t="str">
        <f t="shared" si="3"/>
        <v>TAK</v>
      </c>
      <c r="M127" t="str">
        <f t="shared" si="4"/>
        <v>NIE</v>
      </c>
      <c r="N127" t="str">
        <f t="shared" si="5"/>
        <v>NIE</v>
      </c>
    </row>
    <row r="128" spans="2:14" x14ac:dyDescent="0.25">
      <c r="B128" s="7" t="s">
        <v>255</v>
      </c>
      <c r="C128" s="9">
        <v>13.18</v>
      </c>
      <c r="D128" s="9">
        <v>13.34</v>
      </c>
      <c r="E128" s="9">
        <v>13.33</v>
      </c>
      <c r="H128" s="8" t="s">
        <v>255</v>
      </c>
      <c r="I128" s="10">
        <v>13.18</v>
      </c>
      <c r="J128" s="10">
        <v>13.34</v>
      </c>
      <c r="K128" s="10">
        <v>13.33</v>
      </c>
      <c r="L128" t="str">
        <f t="shared" si="3"/>
        <v>NIE</v>
      </c>
      <c r="M128" t="str">
        <f t="shared" si="4"/>
        <v>NIE</v>
      </c>
      <c r="N128" t="str">
        <f t="shared" si="5"/>
        <v>TAK</v>
      </c>
    </row>
    <row r="129" spans="2:14" x14ac:dyDescent="0.25">
      <c r="B129" s="7" t="s">
        <v>257</v>
      </c>
      <c r="C129" s="9">
        <v>49.63</v>
      </c>
      <c r="D129" s="9">
        <v>50.98</v>
      </c>
      <c r="E129" s="9">
        <v>50.51</v>
      </c>
      <c r="H129" s="8" t="s">
        <v>257</v>
      </c>
      <c r="I129" s="10">
        <v>49.63</v>
      </c>
      <c r="J129" s="10">
        <v>50.98</v>
      </c>
      <c r="K129" s="10">
        <v>50.51</v>
      </c>
      <c r="L129" t="str">
        <f t="shared" si="3"/>
        <v>NIE</v>
      </c>
      <c r="M129" t="str">
        <f t="shared" si="4"/>
        <v>NIE</v>
      </c>
      <c r="N129" t="str">
        <f t="shared" si="5"/>
        <v>TAK</v>
      </c>
    </row>
    <row r="130" spans="2:14" x14ac:dyDescent="0.25">
      <c r="B130" s="7" t="s">
        <v>259</v>
      </c>
      <c r="C130" s="9">
        <v>1.03</v>
      </c>
      <c r="D130" s="9">
        <v>1.03</v>
      </c>
      <c r="E130" s="9">
        <v>1.03</v>
      </c>
      <c r="H130" s="8" t="s">
        <v>259</v>
      </c>
      <c r="I130" s="10">
        <v>1.03</v>
      </c>
      <c r="J130" s="10">
        <v>1.03</v>
      </c>
      <c r="K130" s="10">
        <v>1.03</v>
      </c>
      <c r="L130" t="str">
        <f t="shared" si="3"/>
        <v>NIE</v>
      </c>
      <c r="M130" t="str">
        <f t="shared" si="4"/>
        <v>NIE</v>
      </c>
      <c r="N130" t="str">
        <f t="shared" si="5"/>
        <v>TAK</v>
      </c>
    </row>
    <row r="131" spans="2:14" x14ac:dyDescent="0.25">
      <c r="B131" s="7" t="s">
        <v>261</v>
      </c>
      <c r="C131" s="9">
        <v>16.43</v>
      </c>
      <c r="D131" s="9">
        <v>16.5</v>
      </c>
      <c r="E131" s="9">
        <v>16.96</v>
      </c>
      <c r="H131" s="8" t="s">
        <v>261</v>
      </c>
      <c r="I131" s="10">
        <v>16.43</v>
      </c>
      <c r="J131" s="10">
        <v>16.5</v>
      </c>
      <c r="K131" s="10">
        <v>16.96</v>
      </c>
      <c r="L131" t="str">
        <f t="shared" si="3"/>
        <v>TAK</v>
      </c>
      <c r="M131" t="str">
        <f t="shared" si="4"/>
        <v>NIE</v>
      </c>
      <c r="N131" t="str">
        <f t="shared" si="5"/>
        <v>NIE</v>
      </c>
    </row>
    <row r="132" spans="2:14" x14ac:dyDescent="0.25">
      <c r="B132" s="7" t="s">
        <v>263</v>
      </c>
      <c r="C132" s="9">
        <v>11.55</v>
      </c>
      <c r="D132" s="9">
        <v>11.5</v>
      </c>
      <c r="E132" s="9">
        <v>11.31</v>
      </c>
      <c r="H132" s="8" t="s">
        <v>263</v>
      </c>
      <c r="I132" s="10">
        <v>11.55</v>
      </c>
      <c r="J132" s="10">
        <v>11.5</v>
      </c>
      <c r="K132" s="10">
        <v>11.31</v>
      </c>
      <c r="L132" t="str">
        <f t="shared" si="3"/>
        <v>NIE</v>
      </c>
      <c r="M132" t="str">
        <f t="shared" si="4"/>
        <v>TAK</v>
      </c>
      <c r="N132" t="str">
        <f t="shared" si="5"/>
        <v>NIE</v>
      </c>
    </row>
    <row r="133" spans="2:14" x14ac:dyDescent="0.25">
      <c r="B133" s="7" t="s">
        <v>265</v>
      </c>
      <c r="C133" s="9">
        <v>22.19</v>
      </c>
      <c r="D133" s="9">
        <v>22.84</v>
      </c>
      <c r="E133" s="9">
        <v>23.3</v>
      </c>
      <c r="H133" s="8" t="s">
        <v>265</v>
      </c>
      <c r="I133" s="10">
        <v>22.19</v>
      </c>
      <c r="J133" s="10">
        <v>22.84</v>
      </c>
      <c r="K133" s="10">
        <v>23.3</v>
      </c>
      <c r="L133" t="str">
        <f t="shared" ref="L133:L196" si="6">IF(AND(J133-I133&lt;K133-J133,J133&gt;I133,K133&gt;J133),"TAK","NIE")</f>
        <v>NIE</v>
      </c>
      <c r="M133" t="str">
        <f t="shared" ref="M133:M196" si="7">IF(AND(J133&lt;I133,K133&lt;J133,K133-J133&lt;J133-I133),"TAK","NIE")</f>
        <v>NIE</v>
      </c>
      <c r="N133" t="str">
        <f t="shared" ref="N133:N196" si="8">IF(AND(L133="NIE",M133="NIE"),"TAK","NIE")</f>
        <v>TAK</v>
      </c>
    </row>
    <row r="134" spans="2:14" x14ac:dyDescent="0.25">
      <c r="B134" s="7" t="s">
        <v>267</v>
      </c>
      <c r="C134" s="9">
        <v>10.8</v>
      </c>
      <c r="D134" s="9">
        <v>11.44</v>
      </c>
      <c r="E134" s="9">
        <v>11.44</v>
      </c>
      <c r="H134" s="8" t="s">
        <v>267</v>
      </c>
      <c r="I134" s="10">
        <v>10.8</v>
      </c>
      <c r="J134" s="10">
        <v>11.44</v>
      </c>
      <c r="K134" s="10">
        <v>11.44</v>
      </c>
      <c r="L134" t="str">
        <f t="shared" si="6"/>
        <v>NIE</v>
      </c>
      <c r="M134" t="str">
        <f t="shared" si="7"/>
        <v>NIE</v>
      </c>
      <c r="N134" t="str">
        <f t="shared" si="8"/>
        <v>TAK</v>
      </c>
    </row>
    <row r="135" spans="2:14" x14ac:dyDescent="0.25">
      <c r="B135" s="7" t="s">
        <v>269</v>
      </c>
      <c r="C135" s="9">
        <v>25.2</v>
      </c>
      <c r="D135" s="9">
        <v>26.02</v>
      </c>
      <c r="E135" s="9">
        <v>25.86</v>
      </c>
      <c r="H135" s="8" t="s">
        <v>269</v>
      </c>
      <c r="I135" s="10">
        <v>25.2</v>
      </c>
      <c r="J135" s="10">
        <v>26.02</v>
      </c>
      <c r="K135" s="10">
        <v>25.86</v>
      </c>
      <c r="L135" t="str">
        <f t="shared" si="6"/>
        <v>NIE</v>
      </c>
      <c r="M135" t="str">
        <f t="shared" si="7"/>
        <v>NIE</v>
      </c>
      <c r="N135" t="str">
        <f t="shared" si="8"/>
        <v>TAK</v>
      </c>
    </row>
    <row r="136" spans="2:14" x14ac:dyDescent="0.25">
      <c r="B136" s="7" t="s">
        <v>271</v>
      </c>
      <c r="C136" s="9">
        <v>16.57</v>
      </c>
      <c r="D136" s="9">
        <v>16.27</v>
      </c>
      <c r="E136" s="9">
        <v>16.170000000000002</v>
      </c>
      <c r="H136" s="8" t="s">
        <v>271</v>
      </c>
      <c r="I136" s="10">
        <v>16.57</v>
      </c>
      <c r="J136" s="10">
        <v>16.27</v>
      </c>
      <c r="K136" s="10">
        <v>16.170000000000002</v>
      </c>
      <c r="L136" t="str">
        <f t="shared" si="6"/>
        <v>NIE</v>
      </c>
      <c r="M136" t="str">
        <f t="shared" si="7"/>
        <v>NIE</v>
      </c>
      <c r="N136" t="str">
        <f t="shared" si="8"/>
        <v>TAK</v>
      </c>
    </row>
    <row r="137" spans="2:14" x14ac:dyDescent="0.25">
      <c r="B137" s="7" t="s">
        <v>273</v>
      </c>
      <c r="C137" s="9">
        <v>4.12</v>
      </c>
      <c r="D137" s="9">
        <v>4.13</v>
      </c>
      <c r="E137" s="9">
        <v>4.1399999999999997</v>
      </c>
      <c r="H137" s="8" t="s">
        <v>273</v>
      </c>
      <c r="I137" s="10">
        <v>4.12</v>
      </c>
      <c r="J137" s="10">
        <v>4.13</v>
      </c>
      <c r="K137" s="10">
        <v>4.1399999999999997</v>
      </c>
      <c r="L137" t="str">
        <f t="shared" si="6"/>
        <v>NIE</v>
      </c>
      <c r="M137" t="str">
        <f t="shared" si="7"/>
        <v>NIE</v>
      </c>
      <c r="N137" t="str">
        <f t="shared" si="8"/>
        <v>TAK</v>
      </c>
    </row>
    <row r="138" spans="2:14" x14ac:dyDescent="0.25">
      <c r="B138" s="7" t="s">
        <v>275</v>
      </c>
      <c r="C138" s="9">
        <v>2.36</v>
      </c>
      <c r="D138" s="9">
        <v>2.41</v>
      </c>
      <c r="E138" s="9">
        <v>2.44</v>
      </c>
      <c r="H138" s="8" t="s">
        <v>275</v>
      </c>
      <c r="I138" s="10">
        <v>2.36</v>
      </c>
      <c r="J138" s="10">
        <v>2.41</v>
      </c>
      <c r="K138" s="10">
        <v>2.44</v>
      </c>
      <c r="L138" t="str">
        <f t="shared" si="6"/>
        <v>NIE</v>
      </c>
      <c r="M138" t="str">
        <f t="shared" si="7"/>
        <v>NIE</v>
      </c>
      <c r="N138" t="str">
        <f t="shared" si="8"/>
        <v>TAK</v>
      </c>
    </row>
    <row r="139" spans="2:14" x14ac:dyDescent="0.25">
      <c r="B139" s="7" t="s">
        <v>277</v>
      </c>
      <c r="C139" s="9">
        <v>1.69</v>
      </c>
      <c r="D139" s="9">
        <v>1.69</v>
      </c>
      <c r="E139" s="9">
        <v>1.69</v>
      </c>
      <c r="H139" s="8" t="s">
        <v>277</v>
      </c>
      <c r="I139" s="10">
        <v>1.69</v>
      </c>
      <c r="J139" s="10">
        <v>1.69</v>
      </c>
      <c r="K139" s="10">
        <v>1.69</v>
      </c>
      <c r="L139" t="str">
        <f t="shared" si="6"/>
        <v>NIE</v>
      </c>
      <c r="M139" t="str">
        <f t="shared" si="7"/>
        <v>NIE</v>
      </c>
      <c r="N139" t="str">
        <f t="shared" si="8"/>
        <v>TAK</v>
      </c>
    </row>
    <row r="140" spans="2:14" x14ac:dyDescent="0.25">
      <c r="B140" s="7" t="s">
        <v>279</v>
      </c>
      <c r="C140" s="9">
        <v>25.71</v>
      </c>
      <c r="D140" s="9">
        <v>25.45</v>
      </c>
      <c r="E140" s="9">
        <v>25.2</v>
      </c>
      <c r="H140" s="8" t="s">
        <v>279</v>
      </c>
      <c r="I140" s="10">
        <v>25.71</v>
      </c>
      <c r="J140" s="10">
        <v>25.45</v>
      </c>
      <c r="K140" s="10">
        <v>25.2</v>
      </c>
      <c r="L140" t="str">
        <f t="shared" si="6"/>
        <v>NIE</v>
      </c>
      <c r="M140" t="str">
        <f t="shared" si="7"/>
        <v>NIE</v>
      </c>
      <c r="N140" t="str">
        <f t="shared" si="8"/>
        <v>TAK</v>
      </c>
    </row>
    <row r="141" spans="2:14" x14ac:dyDescent="0.25">
      <c r="B141" s="7" t="s">
        <v>281</v>
      </c>
      <c r="C141" s="9">
        <v>0.01</v>
      </c>
      <c r="D141" s="9">
        <v>0.01</v>
      </c>
      <c r="E141" s="9">
        <v>0.01</v>
      </c>
      <c r="H141" s="8" t="s">
        <v>281</v>
      </c>
      <c r="I141" s="10">
        <v>0.01</v>
      </c>
      <c r="J141" s="10">
        <v>0.01</v>
      </c>
      <c r="K141" s="10">
        <v>0.01</v>
      </c>
      <c r="L141" t="str">
        <f t="shared" si="6"/>
        <v>NIE</v>
      </c>
      <c r="M141" t="str">
        <f t="shared" si="7"/>
        <v>NIE</v>
      </c>
      <c r="N141" t="str">
        <f t="shared" si="8"/>
        <v>TAK</v>
      </c>
    </row>
    <row r="142" spans="2:14" x14ac:dyDescent="0.25">
      <c r="B142" s="7" t="s">
        <v>283</v>
      </c>
      <c r="C142" s="9">
        <v>35.35</v>
      </c>
      <c r="D142" s="9">
        <v>36.22</v>
      </c>
      <c r="E142" s="9">
        <v>36.5</v>
      </c>
      <c r="H142" s="8" t="s">
        <v>283</v>
      </c>
      <c r="I142" s="10">
        <v>35.35</v>
      </c>
      <c r="J142" s="10">
        <v>36.22</v>
      </c>
      <c r="K142" s="10">
        <v>36.5</v>
      </c>
      <c r="L142" t="str">
        <f t="shared" si="6"/>
        <v>NIE</v>
      </c>
      <c r="M142" t="str">
        <f t="shared" si="7"/>
        <v>NIE</v>
      </c>
      <c r="N142" t="str">
        <f t="shared" si="8"/>
        <v>TAK</v>
      </c>
    </row>
    <row r="143" spans="2:14" x14ac:dyDescent="0.25">
      <c r="B143" s="7" t="s">
        <v>285</v>
      </c>
      <c r="C143" s="9">
        <v>2.17</v>
      </c>
      <c r="D143" s="9">
        <v>2.17</v>
      </c>
      <c r="E143" s="9">
        <v>2.17</v>
      </c>
      <c r="H143" s="8" t="s">
        <v>285</v>
      </c>
      <c r="I143" s="10">
        <v>2.17</v>
      </c>
      <c r="J143" s="10">
        <v>2.17</v>
      </c>
      <c r="K143" s="10">
        <v>2.17</v>
      </c>
      <c r="L143" t="str">
        <f t="shared" si="6"/>
        <v>NIE</v>
      </c>
      <c r="M143" t="str">
        <f t="shared" si="7"/>
        <v>NIE</v>
      </c>
      <c r="N143" t="str">
        <f t="shared" si="8"/>
        <v>TAK</v>
      </c>
    </row>
    <row r="144" spans="2:14" x14ac:dyDescent="0.25">
      <c r="B144" s="7" t="s">
        <v>287</v>
      </c>
      <c r="C144" s="9">
        <v>13.54</v>
      </c>
      <c r="D144" s="9">
        <v>13.59</v>
      </c>
      <c r="E144" s="9">
        <v>13.8</v>
      </c>
      <c r="H144" s="8" t="s">
        <v>287</v>
      </c>
      <c r="I144" s="10">
        <v>13.54</v>
      </c>
      <c r="J144" s="10">
        <v>13.59</v>
      </c>
      <c r="K144" s="10">
        <v>13.8</v>
      </c>
      <c r="L144" t="str">
        <f t="shared" si="6"/>
        <v>TAK</v>
      </c>
      <c r="M144" t="str">
        <f t="shared" si="7"/>
        <v>NIE</v>
      </c>
      <c r="N144" t="str">
        <f t="shared" si="8"/>
        <v>NIE</v>
      </c>
    </row>
    <row r="145" spans="2:14" x14ac:dyDescent="0.25">
      <c r="B145" s="7" t="s">
        <v>289</v>
      </c>
      <c r="C145" s="9">
        <v>7.14</v>
      </c>
      <c r="D145" s="9">
        <v>7.14</v>
      </c>
      <c r="E145" s="9">
        <v>7.14</v>
      </c>
      <c r="H145" s="8" t="s">
        <v>289</v>
      </c>
      <c r="I145" s="10">
        <v>7.14</v>
      </c>
      <c r="J145" s="10">
        <v>7.14</v>
      </c>
      <c r="K145" s="10">
        <v>7.14</v>
      </c>
      <c r="L145" t="str">
        <f t="shared" si="6"/>
        <v>NIE</v>
      </c>
      <c r="M145" t="str">
        <f t="shared" si="7"/>
        <v>NIE</v>
      </c>
      <c r="N145" t="str">
        <f t="shared" si="8"/>
        <v>TAK</v>
      </c>
    </row>
    <row r="146" spans="2:14" x14ac:dyDescent="0.25">
      <c r="B146" s="7" t="s">
        <v>291</v>
      </c>
      <c r="C146" s="9">
        <v>0.43</v>
      </c>
      <c r="D146" s="9">
        <v>0.44</v>
      </c>
      <c r="E146" s="9">
        <v>0.44</v>
      </c>
      <c r="H146" s="8" t="s">
        <v>291</v>
      </c>
      <c r="I146" s="10">
        <v>0.43</v>
      </c>
      <c r="J146" s="10">
        <v>0.44</v>
      </c>
      <c r="K146" s="10">
        <v>0.44</v>
      </c>
      <c r="L146" t="str">
        <f t="shared" si="6"/>
        <v>NIE</v>
      </c>
      <c r="M146" t="str">
        <f t="shared" si="7"/>
        <v>NIE</v>
      </c>
      <c r="N146" t="str">
        <f t="shared" si="8"/>
        <v>TAK</v>
      </c>
    </row>
    <row r="147" spans="2:14" x14ac:dyDescent="0.25">
      <c r="B147" s="7" t="s">
        <v>293</v>
      </c>
      <c r="C147" s="9">
        <v>3.26</v>
      </c>
      <c r="D147" s="9">
        <v>3.3</v>
      </c>
      <c r="E147" s="9">
        <v>3.28</v>
      </c>
      <c r="H147" s="8" t="s">
        <v>293</v>
      </c>
      <c r="I147" s="10">
        <v>3.26</v>
      </c>
      <c r="J147" s="10">
        <v>3.3</v>
      </c>
      <c r="K147" s="10">
        <v>3.28</v>
      </c>
      <c r="L147" t="str">
        <f t="shared" si="6"/>
        <v>NIE</v>
      </c>
      <c r="M147" t="str">
        <f t="shared" si="7"/>
        <v>NIE</v>
      </c>
      <c r="N147" t="str">
        <f t="shared" si="8"/>
        <v>TAK</v>
      </c>
    </row>
    <row r="148" spans="2:14" x14ac:dyDescent="0.25">
      <c r="B148" s="7" t="s">
        <v>295</v>
      </c>
      <c r="C148" s="9">
        <v>51</v>
      </c>
      <c r="D148" s="9">
        <v>50.71</v>
      </c>
      <c r="E148" s="9">
        <v>51.4</v>
      </c>
      <c r="H148" s="8" t="s">
        <v>295</v>
      </c>
      <c r="I148" s="10">
        <v>51</v>
      </c>
      <c r="J148" s="10">
        <v>50.71</v>
      </c>
      <c r="K148" s="10">
        <v>51.4</v>
      </c>
      <c r="L148" t="str">
        <f t="shared" si="6"/>
        <v>NIE</v>
      </c>
      <c r="M148" t="str">
        <f t="shared" si="7"/>
        <v>NIE</v>
      </c>
      <c r="N148" t="str">
        <f t="shared" si="8"/>
        <v>TAK</v>
      </c>
    </row>
    <row r="149" spans="2:14" x14ac:dyDescent="0.25">
      <c r="B149" s="7" t="s">
        <v>297</v>
      </c>
      <c r="C149" s="9">
        <v>18.489999999999998</v>
      </c>
      <c r="D149" s="9">
        <v>18.489999999999998</v>
      </c>
      <c r="E149" s="9">
        <v>19.2</v>
      </c>
      <c r="H149" s="8" t="s">
        <v>297</v>
      </c>
      <c r="I149" s="10">
        <v>18.489999999999998</v>
      </c>
      <c r="J149" s="10">
        <v>18.489999999999998</v>
      </c>
      <c r="K149" s="10">
        <v>19.2</v>
      </c>
      <c r="L149" t="str">
        <f t="shared" si="6"/>
        <v>NIE</v>
      </c>
      <c r="M149" t="str">
        <f t="shared" si="7"/>
        <v>NIE</v>
      </c>
      <c r="N149" t="str">
        <f t="shared" si="8"/>
        <v>TAK</v>
      </c>
    </row>
    <row r="150" spans="2:14" x14ac:dyDescent="0.25">
      <c r="B150" s="7" t="s">
        <v>299</v>
      </c>
      <c r="C150" s="9">
        <v>1.47</v>
      </c>
      <c r="D150" s="9">
        <v>1.48</v>
      </c>
      <c r="E150" s="9">
        <v>1.45</v>
      </c>
      <c r="H150" s="8" t="s">
        <v>299</v>
      </c>
      <c r="I150" s="10">
        <v>1.47</v>
      </c>
      <c r="J150" s="10">
        <v>1.48</v>
      </c>
      <c r="K150" s="10">
        <v>1.45</v>
      </c>
      <c r="L150" t="str">
        <f t="shared" si="6"/>
        <v>NIE</v>
      </c>
      <c r="M150" t="str">
        <f t="shared" si="7"/>
        <v>NIE</v>
      </c>
      <c r="N150" t="str">
        <f t="shared" si="8"/>
        <v>TAK</v>
      </c>
    </row>
    <row r="151" spans="2:14" x14ac:dyDescent="0.25">
      <c r="B151" s="7" t="s">
        <v>301</v>
      </c>
      <c r="C151" s="9">
        <v>16.25</v>
      </c>
      <c r="D151" s="9">
        <v>15.7</v>
      </c>
      <c r="E151" s="9">
        <v>16.64</v>
      </c>
      <c r="H151" s="8" t="s">
        <v>301</v>
      </c>
      <c r="I151" s="10">
        <v>16.25</v>
      </c>
      <c r="J151" s="10">
        <v>15.7</v>
      </c>
      <c r="K151" s="10">
        <v>16.64</v>
      </c>
      <c r="L151" t="str">
        <f t="shared" si="6"/>
        <v>NIE</v>
      </c>
      <c r="M151" t="str">
        <f t="shared" si="7"/>
        <v>NIE</v>
      </c>
      <c r="N151" t="str">
        <f t="shared" si="8"/>
        <v>TAK</v>
      </c>
    </row>
    <row r="152" spans="2:14" x14ac:dyDescent="0.25">
      <c r="B152" s="7" t="s">
        <v>303</v>
      </c>
      <c r="C152" s="9">
        <v>26</v>
      </c>
      <c r="D152" s="9">
        <v>25.9</v>
      </c>
      <c r="E152" s="9">
        <v>25.9</v>
      </c>
      <c r="H152" s="8" t="s">
        <v>303</v>
      </c>
      <c r="I152" s="10">
        <v>26</v>
      </c>
      <c r="J152" s="10">
        <v>25.9</v>
      </c>
      <c r="K152" s="10">
        <v>25.9</v>
      </c>
      <c r="L152" t="str">
        <f t="shared" si="6"/>
        <v>NIE</v>
      </c>
      <c r="M152" t="str">
        <f t="shared" si="7"/>
        <v>NIE</v>
      </c>
      <c r="N152" t="str">
        <f t="shared" si="8"/>
        <v>TAK</v>
      </c>
    </row>
    <row r="153" spans="2:14" x14ac:dyDescent="0.25">
      <c r="B153" s="7" t="s">
        <v>305</v>
      </c>
      <c r="C153" s="9">
        <v>8.81</v>
      </c>
      <c r="D153" s="9">
        <v>8.8000000000000007</v>
      </c>
      <c r="E153" s="9">
        <v>9.1999999999999993</v>
      </c>
      <c r="H153" s="8" t="s">
        <v>305</v>
      </c>
      <c r="I153" s="10">
        <v>8.81</v>
      </c>
      <c r="J153" s="10">
        <v>8.8000000000000007</v>
      </c>
      <c r="K153" s="10">
        <v>9.1999999999999993</v>
      </c>
      <c r="L153" t="str">
        <f t="shared" si="6"/>
        <v>NIE</v>
      </c>
      <c r="M153" t="str">
        <f t="shared" si="7"/>
        <v>NIE</v>
      </c>
      <c r="N153" t="str">
        <f t="shared" si="8"/>
        <v>TAK</v>
      </c>
    </row>
    <row r="154" spans="2:14" x14ac:dyDescent="0.25">
      <c r="B154" s="7" t="s">
        <v>307</v>
      </c>
      <c r="C154" s="9">
        <v>4.6399999999999997</v>
      </c>
      <c r="D154" s="9">
        <v>4.55</v>
      </c>
      <c r="E154" s="9">
        <v>4.6399999999999997</v>
      </c>
      <c r="H154" s="8" t="s">
        <v>307</v>
      </c>
      <c r="I154" s="10">
        <v>4.6399999999999997</v>
      </c>
      <c r="J154" s="10">
        <v>4.55</v>
      </c>
      <c r="K154" s="10">
        <v>4.6399999999999997</v>
      </c>
      <c r="L154" t="str">
        <f t="shared" si="6"/>
        <v>NIE</v>
      </c>
      <c r="M154" t="str">
        <f t="shared" si="7"/>
        <v>NIE</v>
      </c>
      <c r="N154" t="str">
        <f t="shared" si="8"/>
        <v>TAK</v>
      </c>
    </row>
    <row r="155" spans="2:14" x14ac:dyDescent="0.25">
      <c r="B155" s="7" t="s">
        <v>309</v>
      </c>
      <c r="C155" s="9">
        <v>0.92</v>
      </c>
      <c r="D155" s="9">
        <v>0.93</v>
      </c>
      <c r="E155" s="9">
        <v>0.95</v>
      </c>
      <c r="H155" s="8" t="s">
        <v>309</v>
      </c>
      <c r="I155" s="10">
        <v>0.92</v>
      </c>
      <c r="J155" s="10">
        <v>0.93</v>
      </c>
      <c r="K155" s="10">
        <v>0.95</v>
      </c>
      <c r="L155" t="str">
        <f t="shared" si="6"/>
        <v>TAK</v>
      </c>
      <c r="M155" t="str">
        <f t="shared" si="7"/>
        <v>NIE</v>
      </c>
      <c r="N155" t="str">
        <f t="shared" si="8"/>
        <v>NIE</v>
      </c>
    </row>
    <row r="156" spans="2:14" x14ac:dyDescent="0.25">
      <c r="B156" s="7" t="s">
        <v>311</v>
      </c>
      <c r="C156" s="9">
        <v>50</v>
      </c>
      <c r="D156" s="9">
        <v>49.5</v>
      </c>
      <c r="E156" s="9">
        <v>50</v>
      </c>
      <c r="H156" s="8" t="s">
        <v>311</v>
      </c>
      <c r="I156" s="10">
        <v>50</v>
      </c>
      <c r="J156" s="10">
        <v>49.5</v>
      </c>
      <c r="K156" s="10">
        <v>50</v>
      </c>
      <c r="L156" t="str">
        <f t="shared" si="6"/>
        <v>NIE</v>
      </c>
      <c r="M156" t="str">
        <f t="shared" si="7"/>
        <v>NIE</v>
      </c>
      <c r="N156" t="str">
        <f t="shared" si="8"/>
        <v>TAK</v>
      </c>
    </row>
    <row r="157" spans="2:14" x14ac:dyDescent="0.25">
      <c r="B157" s="7" t="s">
        <v>313</v>
      </c>
      <c r="C157" s="9">
        <v>18.73</v>
      </c>
      <c r="D157" s="9">
        <v>18.73</v>
      </c>
      <c r="E157" s="9">
        <v>18.760000000000002</v>
      </c>
      <c r="H157" s="8" t="s">
        <v>313</v>
      </c>
      <c r="I157" s="10">
        <v>18.73</v>
      </c>
      <c r="J157" s="10">
        <v>18.73</v>
      </c>
      <c r="K157" s="10">
        <v>18.760000000000002</v>
      </c>
      <c r="L157" t="str">
        <f t="shared" si="6"/>
        <v>NIE</v>
      </c>
      <c r="M157" t="str">
        <f t="shared" si="7"/>
        <v>NIE</v>
      </c>
      <c r="N157" t="str">
        <f t="shared" si="8"/>
        <v>TAK</v>
      </c>
    </row>
    <row r="158" spans="2:14" x14ac:dyDescent="0.25">
      <c r="B158" s="7" t="s">
        <v>315</v>
      </c>
      <c r="C158" s="9">
        <v>0.86</v>
      </c>
      <c r="D158" s="9">
        <v>0.85</v>
      </c>
      <c r="E158" s="9">
        <v>0.85</v>
      </c>
      <c r="H158" s="8" t="s">
        <v>315</v>
      </c>
      <c r="I158" s="10">
        <v>0.86</v>
      </c>
      <c r="J158" s="10">
        <v>0.85</v>
      </c>
      <c r="K158" s="10">
        <v>0.85</v>
      </c>
      <c r="L158" t="str">
        <f t="shared" si="6"/>
        <v>NIE</v>
      </c>
      <c r="M158" t="str">
        <f t="shared" si="7"/>
        <v>NIE</v>
      </c>
      <c r="N158" t="str">
        <f t="shared" si="8"/>
        <v>TAK</v>
      </c>
    </row>
    <row r="159" spans="2:14" x14ac:dyDescent="0.25">
      <c r="B159" s="7" t="s">
        <v>317</v>
      </c>
      <c r="C159" s="9">
        <v>0.33</v>
      </c>
      <c r="D159" s="9">
        <v>0.35</v>
      </c>
      <c r="E159" s="9">
        <v>0.35</v>
      </c>
      <c r="H159" s="8" t="s">
        <v>317</v>
      </c>
      <c r="I159" s="10">
        <v>0.33</v>
      </c>
      <c r="J159" s="10">
        <v>0.35</v>
      </c>
      <c r="K159" s="10">
        <v>0.35</v>
      </c>
      <c r="L159" t="str">
        <f t="shared" si="6"/>
        <v>NIE</v>
      </c>
      <c r="M159" t="str">
        <f t="shared" si="7"/>
        <v>NIE</v>
      </c>
      <c r="N159" t="str">
        <f t="shared" si="8"/>
        <v>TAK</v>
      </c>
    </row>
    <row r="160" spans="2:14" x14ac:dyDescent="0.25">
      <c r="B160" s="7" t="s">
        <v>319</v>
      </c>
      <c r="C160" s="9">
        <v>1.98</v>
      </c>
      <c r="D160" s="9">
        <v>2</v>
      </c>
      <c r="E160" s="9">
        <v>1.98</v>
      </c>
      <c r="H160" s="8" t="s">
        <v>319</v>
      </c>
      <c r="I160" s="10">
        <v>1.98</v>
      </c>
      <c r="J160" s="10">
        <v>2</v>
      </c>
      <c r="K160" s="10">
        <v>1.98</v>
      </c>
      <c r="L160" t="str">
        <f t="shared" si="6"/>
        <v>NIE</v>
      </c>
      <c r="M160" t="str">
        <f t="shared" si="7"/>
        <v>NIE</v>
      </c>
      <c r="N160" t="str">
        <f t="shared" si="8"/>
        <v>TAK</v>
      </c>
    </row>
    <row r="161" spans="2:14" x14ac:dyDescent="0.25">
      <c r="B161" s="7" t="s">
        <v>321</v>
      </c>
      <c r="C161" s="9">
        <v>1.77</v>
      </c>
      <c r="D161" s="9">
        <v>1.81</v>
      </c>
      <c r="E161" s="9">
        <v>1.8</v>
      </c>
      <c r="H161" s="8" t="s">
        <v>321</v>
      </c>
      <c r="I161" s="10">
        <v>1.77</v>
      </c>
      <c r="J161" s="10">
        <v>1.81</v>
      </c>
      <c r="K161" s="10">
        <v>1.8</v>
      </c>
      <c r="L161" t="str">
        <f t="shared" si="6"/>
        <v>NIE</v>
      </c>
      <c r="M161" t="str">
        <f t="shared" si="7"/>
        <v>NIE</v>
      </c>
      <c r="N161" t="str">
        <f t="shared" si="8"/>
        <v>TAK</v>
      </c>
    </row>
    <row r="162" spans="2:14" x14ac:dyDescent="0.25">
      <c r="B162" s="7" t="s">
        <v>323</v>
      </c>
      <c r="C162" s="9">
        <v>3.4</v>
      </c>
      <c r="D162" s="9">
        <v>3.4</v>
      </c>
      <c r="E162" s="9">
        <v>3.37</v>
      </c>
      <c r="H162" s="8" t="s">
        <v>323</v>
      </c>
      <c r="I162" s="10">
        <v>3.4</v>
      </c>
      <c r="J162" s="10">
        <v>3.4</v>
      </c>
      <c r="K162" s="10">
        <v>3.37</v>
      </c>
      <c r="L162" t="str">
        <f t="shared" si="6"/>
        <v>NIE</v>
      </c>
      <c r="M162" t="str">
        <f t="shared" si="7"/>
        <v>NIE</v>
      </c>
      <c r="N162" t="str">
        <f t="shared" si="8"/>
        <v>TAK</v>
      </c>
    </row>
    <row r="163" spans="2:14" x14ac:dyDescent="0.25">
      <c r="B163" s="7" t="s">
        <v>325</v>
      </c>
      <c r="C163" s="9">
        <v>6.89</v>
      </c>
      <c r="D163" s="9">
        <v>6.83</v>
      </c>
      <c r="E163" s="9">
        <v>6.85</v>
      </c>
      <c r="H163" s="8" t="s">
        <v>325</v>
      </c>
      <c r="I163" s="10">
        <v>6.89</v>
      </c>
      <c r="J163" s="10">
        <v>6.83</v>
      </c>
      <c r="K163" s="10">
        <v>6.85</v>
      </c>
      <c r="L163" t="str">
        <f t="shared" si="6"/>
        <v>NIE</v>
      </c>
      <c r="M163" t="str">
        <f t="shared" si="7"/>
        <v>NIE</v>
      </c>
      <c r="N163" t="str">
        <f t="shared" si="8"/>
        <v>TAK</v>
      </c>
    </row>
    <row r="164" spans="2:14" x14ac:dyDescent="0.25">
      <c r="B164" s="7" t="s">
        <v>327</v>
      </c>
      <c r="C164" s="9">
        <v>41.95</v>
      </c>
      <c r="D164" s="9">
        <v>42.2</v>
      </c>
      <c r="E164" s="9">
        <v>41.53</v>
      </c>
      <c r="H164" s="8" t="s">
        <v>327</v>
      </c>
      <c r="I164" s="10">
        <v>41.95</v>
      </c>
      <c r="J164" s="10">
        <v>42.2</v>
      </c>
      <c r="K164" s="10">
        <v>41.53</v>
      </c>
      <c r="L164" t="str">
        <f t="shared" si="6"/>
        <v>NIE</v>
      </c>
      <c r="M164" t="str">
        <f t="shared" si="7"/>
        <v>NIE</v>
      </c>
      <c r="N164" t="str">
        <f t="shared" si="8"/>
        <v>TAK</v>
      </c>
    </row>
    <row r="165" spans="2:14" x14ac:dyDescent="0.25">
      <c r="B165" s="7" t="s">
        <v>329</v>
      </c>
      <c r="C165" s="9">
        <v>24.3</v>
      </c>
      <c r="D165" s="9">
        <v>24.99</v>
      </c>
      <c r="E165" s="9">
        <v>24.99</v>
      </c>
      <c r="H165" s="8" t="s">
        <v>329</v>
      </c>
      <c r="I165" s="10">
        <v>24.3</v>
      </c>
      <c r="J165" s="10">
        <v>24.99</v>
      </c>
      <c r="K165" s="10">
        <v>24.99</v>
      </c>
      <c r="L165" t="str">
        <f t="shared" si="6"/>
        <v>NIE</v>
      </c>
      <c r="M165" t="str">
        <f t="shared" si="7"/>
        <v>NIE</v>
      </c>
      <c r="N165" t="str">
        <f t="shared" si="8"/>
        <v>TAK</v>
      </c>
    </row>
    <row r="166" spans="2:14" x14ac:dyDescent="0.25">
      <c r="B166" s="7" t="s">
        <v>331</v>
      </c>
      <c r="C166" s="9">
        <v>43.4</v>
      </c>
      <c r="D166" s="9">
        <v>43.4</v>
      </c>
      <c r="E166" s="9">
        <v>44.5</v>
      </c>
      <c r="H166" s="8" t="s">
        <v>331</v>
      </c>
      <c r="I166" s="10">
        <v>43.4</v>
      </c>
      <c r="J166" s="10">
        <v>43.4</v>
      </c>
      <c r="K166" s="10">
        <v>44.5</v>
      </c>
      <c r="L166" t="str">
        <f t="shared" si="6"/>
        <v>NIE</v>
      </c>
      <c r="M166" t="str">
        <f t="shared" si="7"/>
        <v>NIE</v>
      </c>
      <c r="N166" t="str">
        <f t="shared" si="8"/>
        <v>TAK</v>
      </c>
    </row>
    <row r="167" spans="2:14" x14ac:dyDescent="0.25">
      <c r="B167" s="7" t="s">
        <v>333</v>
      </c>
      <c r="C167" s="9">
        <v>17.05</v>
      </c>
      <c r="D167" s="9">
        <v>16.95</v>
      </c>
      <c r="E167" s="9">
        <v>16.57</v>
      </c>
      <c r="H167" s="8" t="s">
        <v>333</v>
      </c>
      <c r="I167" s="10">
        <v>17.05</v>
      </c>
      <c r="J167" s="10">
        <v>16.95</v>
      </c>
      <c r="K167" s="10">
        <v>16.57</v>
      </c>
      <c r="L167" t="str">
        <f t="shared" si="6"/>
        <v>NIE</v>
      </c>
      <c r="M167" t="str">
        <f t="shared" si="7"/>
        <v>TAK</v>
      </c>
      <c r="N167" t="str">
        <f t="shared" si="8"/>
        <v>NIE</v>
      </c>
    </row>
    <row r="168" spans="2:14" x14ac:dyDescent="0.25">
      <c r="B168" s="7" t="s">
        <v>335</v>
      </c>
      <c r="C168" s="9">
        <v>30.5</v>
      </c>
      <c r="D168" s="9">
        <v>29.7</v>
      </c>
      <c r="E168" s="9">
        <v>30.65</v>
      </c>
      <c r="H168" s="8" t="s">
        <v>335</v>
      </c>
      <c r="I168" s="10">
        <v>30.5</v>
      </c>
      <c r="J168" s="10">
        <v>29.7</v>
      </c>
      <c r="K168" s="10">
        <v>30.65</v>
      </c>
      <c r="L168" t="str">
        <f t="shared" si="6"/>
        <v>NIE</v>
      </c>
      <c r="M168" t="str">
        <f t="shared" si="7"/>
        <v>NIE</v>
      </c>
      <c r="N168" t="str">
        <f t="shared" si="8"/>
        <v>TAK</v>
      </c>
    </row>
    <row r="169" spans="2:14" x14ac:dyDescent="0.25">
      <c r="B169" s="7" t="s">
        <v>337</v>
      </c>
      <c r="C169" s="9">
        <v>1.51</v>
      </c>
      <c r="D169" s="9">
        <v>1.51</v>
      </c>
      <c r="E169" s="9">
        <v>1.51</v>
      </c>
      <c r="H169" s="8" t="s">
        <v>337</v>
      </c>
      <c r="I169" s="10">
        <v>1.51</v>
      </c>
      <c r="J169" s="10">
        <v>1.51</v>
      </c>
      <c r="K169" s="10">
        <v>1.51</v>
      </c>
      <c r="L169" t="str">
        <f t="shared" si="6"/>
        <v>NIE</v>
      </c>
      <c r="M169" t="str">
        <f t="shared" si="7"/>
        <v>NIE</v>
      </c>
      <c r="N169" t="str">
        <f t="shared" si="8"/>
        <v>TAK</v>
      </c>
    </row>
    <row r="170" spans="2:14" x14ac:dyDescent="0.25">
      <c r="B170" s="7" t="s">
        <v>339</v>
      </c>
      <c r="C170" s="9">
        <v>9.8000000000000007</v>
      </c>
      <c r="D170" s="9">
        <v>11.49</v>
      </c>
      <c r="E170" s="9">
        <v>11.3</v>
      </c>
      <c r="H170" s="8" t="s">
        <v>339</v>
      </c>
      <c r="I170" s="10">
        <v>9.8000000000000007</v>
      </c>
      <c r="J170" s="10">
        <v>11.49</v>
      </c>
      <c r="K170" s="10">
        <v>11.3</v>
      </c>
      <c r="L170" t="str">
        <f t="shared" si="6"/>
        <v>NIE</v>
      </c>
      <c r="M170" t="str">
        <f t="shared" si="7"/>
        <v>NIE</v>
      </c>
      <c r="N170" t="str">
        <f t="shared" si="8"/>
        <v>TAK</v>
      </c>
    </row>
    <row r="171" spans="2:14" x14ac:dyDescent="0.25">
      <c r="B171" s="7" t="s">
        <v>341</v>
      </c>
      <c r="C171" s="9">
        <v>71.989999999999995</v>
      </c>
      <c r="D171" s="9">
        <v>71</v>
      </c>
      <c r="E171" s="9">
        <v>72</v>
      </c>
      <c r="H171" s="8" t="s">
        <v>341</v>
      </c>
      <c r="I171" s="10">
        <v>71.989999999999995</v>
      </c>
      <c r="J171" s="10">
        <v>71</v>
      </c>
      <c r="K171" s="10">
        <v>72</v>
      </c>
      <c r="L171" t="str">
        <f t="shared" si="6"/>
        <v>NIE</v>
      </c>
      <c r="M171" t="str">
        <f t="shared" si="7"/>
        <v>NIE</v>
      </c>
      <c r="N171" t="str">
        <f t="shared" si="8"/>
        <v>TAK</v>
      </c>
    </row>
    <row r="172" spans="2:14" x14ac:dyDescent="0.25">
      <c r="B172" s="7" t="s">
        <v>343</v>
      </c>
      <c r="C172" s="9">
        <v>4.8</v>
      </c>
      <c r="D172" s="9">
        <v>4.95</v>
      </c>
      <c r="E172" s="9">
        <v>4.91</v>
      </c>
      <c r="H172" s="8" t="s">
        <v>343</v>
      </c>
      <c r="I172" s="10">
        <v>4.8</v>
      </c>
      <c r="J172" s="10">
        <v>4.95</v>
      </c>
      <c r="K172" s="10">
        <v>4.91</v>
      </c>
      <c r="L172" t="str">
        <f t="shared" si="6"/>
        <v>NIE</v>
      </c>
      <c r="M172" t="str">
        <f t="shared" si="7"/>
        <v>NIE</v>
      </c>
      <c r="N172" t="str">
        <f t="shared" si="8"/>
        <v>TAK</v>
      </c>
    </row>
    <row r="173" spans="2:14" x14ac:dyDescent="0.25">
      <c r="B173" s="7" t="s">
        <v>345</v>
      </c>
      <c r="C173" s="9">
        <v>103.5</v>
      </c>
      <c r="D173" s="9">
        <v>106.65</v>
      </c>
      <c r="E173" s="9">
        <v>108.8</v>
      </c>
      <c r="H173" s="8" t="s">
        <v>345</v>
      </c>
      <c r="I173" s="10">
        <v>103.5</v>
      </c>
      <c r="J173" s="10">
        <v>106.65</v>
      </c>
      <c r="K173" s="10">
        <v>108.8</v>
      </c>
      <c r="L173" t="str">
        <f t="shared" si="6"/>
        <v>NIE</v>
      </c>
      <c r="M173" t="str">
        <f t="shared" si="7"/>
        <v>NIE</v>
      </c>
      <c r="N173" t="str">
        <f t="shared" si="8"/>
        <v>TAK</v>
      </c>
    </row>
    <row r="174" spans="2:14" x14ac:dyDescent="0.25">
      <c r="B174" s="7" t="s">
        <v>347</v>
      </c>
      <c r="C174" s="9">
        <v>3.3</v>
      </c>
      <c r="D174" s="9">
        <v>3.3</v>
      </c>
      <c r="E174" s="9">
        <v>3.3</v>
      </c>
      <c r="H174" s="8" t="s">
        <v>347</v>
      </c>
      <c r="I174" s="10">
        <v>3.3</v>
      </c>
      <c r="J174" s="10">
        <v>3.3</v>
      </c>
      <c r="K174" s="10">
        <v>3.3</v>
      </c>
      <c r="L174" t="str">
        <f t="shared" si="6"/>
        <v>NIE</v>
      </c>
      <c r="M174" t="str">
        <f t="shared" si="7"/>
        <v>NIE</v>
      </c>
      <c r="N174" t="str">
        <f t="shared" si="8"/>
        <v>TAK</v>
      </c>
    </row>
    <row r="175" spans="2:14" x14ac:dyDescent="0.25">
      <c r="B175" s="7" t="s">
        <v>349</v>
      </c>
      <c r="C175" s="9">
        <v>1.83</v>
      </c>
      <c r="D175" s="9">
        <v>1.89</v>
      </c>
      <c r="E175" s="9">
        <v>1.86</v>
      </c>
      <c r="H175" s="8" t="s">
        <v>349</v>
      </c>
      <c r="I175" s="10">
        <v>1.83</v>
      </c>
      <c r="J175" s="10">
        <v>1.89</v>
      </c>
      <c r="K175" s="10">
        <v>1.86</v>
      </c>
      <c r="L175" t="str">
        <f t="shared" si="6"/>
        <v>NIE</v>
      </c>
      <c r="M175" t="str">
        <f t="shared" si="7"/>
        <v>NIE</v>
      </c>
      <c r="N175" t="str">
        <f t="shared" si="8"/>
        <v>TAK</v>
      </c>
    </row>
    <row r="176" spans="2:14" x14ac:dyDescent="0.25">
      <c r="B176" s="7" t="s">
        <v>351</v>
      </c>
      <c r="C176" s="9">
        <v>4.87</v>
      </c>
      <c r="D176" s="9">
        <v>5.03</v>
      </c>
      <c r="E176" s="9">
        <v>5</v>
      </c>
      <c r="H176" s="8" t="s">
        <v>351</v>
      </c>
      <c r="I176" s="10">
        <v>4.87</v>
      </c>
      <c r="J176" s="10">
        <v>5.03</v>
      </c>
      <c r="K176" s="10">
        <v>5</v>
      </c>
      <c r="L176" t="str">
        <f t="shared" si="6"/>
        <v>NIE</v>
      </c>
      <c r="M176" t="str">
        <f t="shared" si="7"/>
        <v>NIE</v>
      </c>
      <c r="N176" t="str">
        <f t="shared" si="8"/>
        <v>TAK</v>
      </c>
    </row>
    <row r="177" spans="2:14" x14ac:dyDescent="0.25">
      <c r="B177" s="7" t="s">
        <v>353</v>
      </c>
      <c r="C177" s="9">
        <v>3.15</v>
      </c>
      <c r="D177" s="9">
        <v>3.29</v>
      </c>
      <c r="E177" s="9">
        <v>3.22</v>
      </c>
      <c r="H177" s="8" t="s">
        <v>353</v>
      </c>
      <c r="I177" s="10">
        <v>3.15</v>
      </c>
      <c r="J177" s="10">
        <v>3.29</v>
      </c>
      <c r="K177" s="10">
        <v>3.22</v>
      </c>
      <c r="L177" t="str">
        <f t="shared" si="6"/>
        <v>NIE</v>
      </c>
      <c r="M177" t="str">
        <f t="shared" si="7"/>
        <v>NIE</v>
      </c>
      <c r="N177" t="str">
        <f t="shared" si="8"/>
        <v>TAK</v>
      </c>
    </row>
    <row r="178" spans="2:14" x14ac:dyDescent="0.25">
      <c r="B178" s="7" t="s">
        <v>355</v>
      </c>
      <c r="C178" s="9">
        <v>5.01</v>
      </c>
      <c r="D178" s="9">
        <v>5.14</v>
      </c>
      <c r="E178" s="9">
        <v>5.12</v>
      </c>
      <c r="H178" s="8" t="s">
        <v>355</v>
      </c>
      <c r="I178" s="10">
        <v>5.01</v>
      </c>
      <c r="J178" s="10">
        <v>5.14</v>
      </c>
      <c r="K178" s="10">
        <v>5.12</v>
      </c>
      <c r="L178" t="str">
        <f t="shared" si="6"/>
        <v>NIE</v>
      </c>
      <c r="M178" t="str">
        <f t="shared" si="7"/>
        <v>NIE</v>
      </c>
      <c r="N178" t="str">
        <f t="shared" si="8"/>
        <v>TAK</v>
      </c>
    </row>
    <row r="179" spans="2:14" x14ac:dyDescent="0.25">
      <c r="B179" s="7" t="s">
        <v>357</v>
      </c>
      <c r="C179" s="9">
        <v>31.24</v>
      </c>
      <c r="D179" s="9">
        <v>31.28</v>
      </c>
      <c r="E179" s="9">
        <v>32.15</v>
      </c>
      <c r="H179" s="8" t="s">
        <v>357</v>
      </c>
      <c r="I179" s="10">
        <v>31.24</v>
      </c>
      <c r="J179" s="10">
        <v>31.28</v>
      </c>
      <c r="K179" s="10">
        <v>32.15</v>
      </c>
      <c r="L179" t="str">
        <f t="shared" si="6"/>
        <v>TAK</v>
      </c>
      <c r="M179" t="str">
        <f t="shared" si="7"/>
        <v>NIE</v>
      </c>
      <c r="N179" t="str">
        <f t="shared" si="8"/>
        <v>NIE</v>
      </c>
    </row>
    <row r="180" spans="2:14" x14ac:dyDescent="0.25">
      <c r="B180" s="7" t="s">
        <v>359</v>
      </c>
      <c r="C180" s="9">
        <v>3</v>
      </c>
      <c r="D180" s="9">
        <v>3.07</v>
      </c>
      <c r="E180" s="9">
        <v>3.08</v>
      </c>
      <c r="H180" s="8" t="s">
        <v>359</v>
      </c>
      <c r="I180" s="10">
        <v>3</v>
      </c>
      <c r="J180" s="10">
        <v>3.07</v>
      </c>
      <c r="K180" s="10">
        <v>3.08</v>
      </c>
      <c r="L180" t="str">
        <f t="shared" si="6"/>
        <v>NIE</v>
      </c>
      <c r="M180" t="str">
        <f t="shared" si="7"/>
        <v>NIE</v>
      </c>
      <c r="N180" t="str">
        <f t="shared" si="8"/>
        <v>TAK</v>
      </c>
    </row>
    <row r="181" spans="2:14" x14ac:dyDescent="0.25">
      <c r="B181" s="7" t="s">
        <v>361</v>
      </c>
      <c r="C181" s="9">
        <v>0.02</v>
      </c>
      <c r="D181" s="9">
        <v>0.02</v>
      </c>
      <c r="E181" s="9">
        <v>0.02</v>
      </c>
      <c r="H181" s="8" t="s">
        <v>361</v>
      </c>
      <c r="I181" s="10">
        <v>0.02</v>
      </c>
      <c r="J181" s="10">
        <v>0.02</v>
      </c>
      <c r="K181" s="10">
        <v>0.02</v>
      </c>
      <c r="L181" t="str">
        <f t="shared" si="6"/>
        <v>NIE</v>
      </c>
      <c r="M181" t="str">
        <f t="shared" si="7"/>
        <v>NIE</v>
      </c>
      <c r="N181" t="str">
        <f t="shared" si="8"/>
        <v>TAK</v>
      </c>
    </row>
    <row r="182" spans="2:14" x14ac:dyDescent="0.25">
      <c r="B182" s="7" t="s">
        <v>363</v>
      </c>
      <c r="C182" s="9">
        <v>0.1</v>
      </c>
      <c r="D182" s="9">
        <v>0.11</v>
      </c>
      <c r="E182" s="9">
        <v>0.13</v>
      </c>
      <c r="H182" s="8" t="s">
        <v>363</v>
      </c>
      <c r="I182" s="10">
        <v>0.1</v>
      </c>
      <c r="J182" s="10">
        <v>0.11</v>
      </c>
      <c r="K182" s="10">
        <v>0.13</v>
      </c>
      <c r="L182" t="str">
        <f t="shared" si="6"/>
        <v>TAK</v>
      </c>
      <c r="M182" t="str">
        <f t="shared" si="7"/>
        <v>NIE</v>
      </c>
      <c r="N182" t="str">
        <f t="shared" si="8"/>
        <v>NIE</v>
      </c>
    </row>
    <row r="183" spans="2:14" x14ac:dyDescent="0.25">
      <c r="B183" s="7" t="s">
        <v>365</v>
      </c>
      <c r="C183" s="9">
        <v>1.0900000000000001</v>
      </c>
      <c r="D183" s="9">
        <v>1.1000000000000001</v>
      </c>
      <c r="E183" s="9">
        <v>1.1000000000000001</v>
      </c>
      <c r="H183" s="8" t="s">
        <v>365</v>
      </c>
      <c r="I183" s="10">
        <v>1.0900000000000001</v>
      </c>
      <c r="J183" s="10">
        <v>1.1000000000000001</v>
      </c>
      <c r="K183" s="10">
        <v>1.1000000000000001</v>
      </c>
      <c r="L183" t="str">
        <f t="shared" si="6"/>
        <v>NIE</v>
      </c>
      <c r="M183" t="str">
        <f t="shared" si="7"/>
        <v>NIE</v>
      </c>
      <c r="N183" t="str">
        <f t="shared" si="8"/>
        <v>TAK</v>
      </c>
    </row>
    <row r="184" spans="2:14" x14ac:dyDescent="0.25">
      <c r="B184" s="7" t="s">
        <v>367</v>
      </c>
      <c r="C184" s="9">
        <v>0.99</v>
      </c>
      <c r="D184" s="9">
        <v>0.98</v>
      </c>
      <c r="E184" s="9">
        <v>0.98</v>
      </c>
      <c r="H184" s="8" t="s">
        <v>367</v>
      </c>
      <c r="I184" s="10">
        <v>0.99</v>
      </c>
      <c r="J184" s="10">
        <v>0.98</v>
      </c>
      <c r="K184" s="10">
        <v>0.98</v>
      </c>
      <c r="L184" t="str">
        <f t="shared" si="6"/>
        <v>NIE</v>
      </c>
      <c r="M184" t="str">
        <f t="shared" si="7"/>
        <v>NIE</v>
      </c>
      <c r="N184" t="str">
        <f t="shared" si="8"/>
        <v>TAK</v>
      </c>
    </row>
    <row r="185" spans="2:14" x14ac:dyDescent="0.25">
      <c r="B185" s="7" t="s">
        <v>369</v>
      </c>
      <c r="C185" s="9">
        <v>9.01</v>
      </c>
      <c r="D185" s="9">
        <v>9</v>
      </c>
      <c r="E185" s="9">
        <v>9</v>
      </c>
      <c r="H185" s="8" t="s">
        <v>369</v>
      </c>
      <c r="I185" s="10">
        <v>9.01</v>
      </c>
      <c r="J185" s="10">
        <v>9</v>
      </c>
      <c r="K185" s="10">
        <v>9</v>
      </c>
      <c r="L185" t="str">
        <f t="shared" si="6"/>
        <v>NIE</v>
      </c>
      <c r="M185" t="str">
        <f t="shared" si="7"/>
        <v>NIE</v>
      </c>
      <c r="N185" t="str">
        <f t="shared" si="8"/>
        <v>TAK</v>
      </c>
    </row>
    <row r="186" spans="2:14" x14ac:dyDescent="0.25">
      <c r="B186" s="7" t="s">
        <v>371</v>
      </c>
      <c r="C186" s="9">
        <v>5.9</v>
      </c>
      <c r="D186" s="9">
        <v>5.8</v>
      </c>
      <c r="E186" s="9">
        <v>5.8</v>
      </c>
      <c r="H186" s="8" t="s">
        <v>371</v>
      </c>
      <c r="I186" s="10">
        <v>5.9</v>
      </c>
      <c r="J186" s="10">
        <v>5.8</v>
      </c>
      <c r="K186" s="10">
        <v>5.8</v>
      </c>
      <c r="L186" t="str">
        <f t="shared" si="6"/>
        <v>NIE</v>
      </c>
      <c r="M186" t="str">
        <f t="shared" si="7"/>
        <v>NIE</v>
      </c>
      <c r="N186" t="str">
        <f t="shared" si="8"/>
        <v>TAK</v>
      </c>
    </row>
    <row r="187" spans="2:14" x14ac:dyDescent="0.25">
      <c r="B187" s="7" t="s">
        <v>373</v>
      </c>
      <c r="C187" s="9">
        <v>2.1</v>
      </c>
      <c r="D187" s="9">
        <v>2.2000000000000002</v>
      </c>
      <c r="E187" s="9">
        <v>2.29</v>
      </c>
      <c r="H187" s="8" t="s">
        <v>373</v>
      </c>
      <c r="I187" s="10">
        <v>2.1</v>
      </c>
      <c r="J187" s="10">
        <v>2.2000000000000002</v>
      </c>
      <c r="K187" s="10">
        <v>2.29</v>
      </c>
      <c r="L187" t="str">
        <f t="shared" si="6"/>
        <v>NIE</v>
      </c>
      <c r="M187" t="str">
        <f t="shared" si="7"/>
        <v>NIE</v>
      </c>
      <c r="N187" t="str">
        <f t="shared" si="8"/>
        <v>TAK</v>
      </c>
    </row>
    <row r="188" spans="2:14" x14ac:dyDescent="0.25">
      <c r="B188" s="7" t="s">
        <v>375</v>
      </c>
      <c r="C188" s="9">
        <v>29.9</v>
      </c>
      <c r="D188" s="9">
        <v>29.9</v>
      </c>
      <c r="E188" s="9">
        <v>29.9</v>
      </c>
      <c r="H188" s="8" t="s">
        <v>375</v>
      </c>
      <c r="I188" s="10">
        <v>29.9</v>
      </c>
      <c r="J188" s="10">
        <v>29.9</v>
      </c>
      <c r="K188" s="10">
        <v>29.9</v>
      </c>
      <c r="L188" t="str">
        <f t="shared" si="6"/>
        <v>NIE</v>
      </c>
      <c r="M188" t="str">
        <f t="shared" si="7"/>
        <v>NIE</v>
      </c>
      <c r="N188" t="str">
        <f t="shared" si="8"/>
        <v>TAK</v>
      </c>
    </row>
    <row r="189" spans="2:14" x14ac:dyDescent="0.25">
      <c r="B189" s="7" t="s">
        <v>377</v>
      </c>
      <c r="C189" s="9">
        <v>1.56</v>
      </c>
      <c r="D189" s="9">
        <v>1.54</v>
      </c>
      <c r="E189" s="9">
        <v>1.54</v>
      </c>
      <c r="H189" s="8" t="s">
        <v>377</v>
      </c>
      <c r="I189" s="10">
        <v>1.56</v>
      </c>
      <c r="J189" s="10">
        <v>1.54</v>
      </c>
      <c r="K189" s="10">
        <v>1.54</v>
      </c>
      <c r="L189" t="str">
        <f t="shared" si="6"/>
        <v>NIE</v>
      </c>
      <c r="M189" t="str">
        <f t="shared" si="7"/>
        <v>NIE</v>
      </c>
      <c r="N189" t="str">
        <f t="shared" si="8"/>
        <v>TAK</v>
      </c>
    </row>
    <row r="190" spans="2:14" x14ac:dyDescent="0.25">
      <c r="B190" s="7" t="s">
        <v>379</v>
      </c>
      <c r="C190" s="9">
        <v>2.63</v>
      </c>
      <c r="D190" s="9">
        <v>2.61</v>
      </c>
      <c r="E190" s="9">
        <v>2.62</v>
      </c>
      <c r="H190" s="8" t="s">
        <v>379</v>
      </c>
      <c r="I190" s="10">
        <v>2.63</v>
      </c>
      <c r="J190" s="10">
        <v>2.61</v>
      </c>
      <c r="K190" s="10">
        <v>2.62</v>
      </c>
      <c r="L190" t="str">
        <f t="shared" si="6"/>
        <v>NIE</v>
      </c>
      <c r="M190" t="str">
        <f t="shared" si="7"/>
        <v>NIE</v>
      </c>
      <c r="N190" t="str">
        <f t="shared" si="8"/>
        <v>TAK</v>
      </c>
    </row>
    <row r="191" spans="2:14" x14ac:dyDescent="0.25">
      <c r="B191" s="7" t="s">
        <v>381</v>
      </c>
      <c r="C191" s="9">
        <v>2.2400000000000002</v>
      </c>
      <c r="D191" s="9">
        <v>2.25</v>
      </c>
      <c r="E191" s="9">
        <v>2.27</v>
      </c>
      <c r="H191" s="8" t="s">
        <v>381</v>
      </c>
      <c r="I191" s="10">
        <v>2.2400000000000002</v>
      </c>
      <c r="J191" s="10">
        <v>2.25</v>
      </c>
      <c r="K191" s="10">
        <v>2.27</v>
      </c>
      <c r="L191" t="str">
        <f t="shared" si="6"/>
        <v>TAK</v>
      </c>
      <c r="M191" t="str">
        <f t="shared" si="7"/>
        <v>NIE</v>
      </c>
      <c r="N191" t="str">
        <f t="shared" si="8"/>
        <v>NIE</v>
      </c>
    </row>
    <row r="192" spans="2:14" x14ac:dyDescent="0.25">
      <c r="B192" s="7" t="s">
        <v>383</v>
      </c>
      <c r="C192" s="9">
        <v>1.73</v>
      </c>
      <c r="D192" s="9">
        <v>1.73</v>
      </c>
      <c r="E192" s="9">
        <v>1.76</v>
      </c>
      <c r="H192" s="8" t="s">
        <v>383</v>
      </c>
      <c r="I192" s="10">
        <v>1.73</v>
      </c>
      <c r="J192" s="10">
        <v>1.73</v>
      </c>
      <c r="K192" s="10">
        <v>1.76</v>
      </c>
      <c r="L192" t="str">
        <f t="shared" si="6"/>
        <v>NIE</v>
      </c>
      <c r="M192" t="str">
        <f t="shared" si="7"/>
        <v>NIE</v>
      </c>
      <c r="N192" t="str">
        <f t="shared" si="8"/>
        <v>TAK</v>
      </c>
    </row>
    <row r="193" spans="2:14" x14ac:dyDescent="0.25">
      <c r="B193" s="7" t="s">
        <v>385</v>
      </c>
      <c r="C193" s="9">
        <v>0.76</v>
      </c>
      <c r="D193" s="9">
        <v>0.77</v>
      </c>
      <c r="E193" s="9">
        <v>0.8</v>
      </c>
      <c r="H193" s="8" t="s">
        <v>385</v>
      </c>
      <c r="I193" s="10">
        <v>0.76</v>
      </c>
      <c r="J193" s="10">
        <v>0.77</v>
      </c>
      <c r="K193" s="10">
        <v>0.8</v>
      </c>
      <c r="L193" t="str">
        <f t="shared" si="6"/>
        <v>TAK</v>
      </c>
      <c r="M193" t="str">
        <f t="shared" si="7"/>
        <v>NIE</v>
      </c>
      <c r="N193" t="str">
        <f t="shared" si="8"/>
        <v>NIE</v>
      </c>
    </row>
    <row r="194" spans="2:14" x14ac:dyDescent="0.25">
      <c r="B194" s="7" t="s">
        <v>387</v>
      </c>
      <c r="C194" s="9">
        <v>56.85</v>
      </c>
      <c r="D194" s="9">
        <v>56.85</v>
      </c>
      <c r="E194" s="9">
        <v>56.85</v>
      </c>
      <c r="H194" s="8" t="s">
        <v>387</v>
      </c>
      <c r="I194" s="10">
        <v>56.85</v>
      </c>
      <c r="J194" s="10">
        <v>56.85</v>
      </c>
      <c r="K194" s="10">
        <v>56.85</v>
      </c>
      <c r="L194" t="str">
        <f t="shared" si="6"/>
        <v>NIE</v>
      </c>
      <c r="M194" t="str">
        <f t="shared" si="7"/>
        <v>NIE</v>
      </c>
      <c r="N194" t="str">
        <f t="shared" si="8"/>
        <v>TAK</v>
      </c>
    </row>
    <row r="195" spans="2:14" x14ac:dyDescent="0.25">
      <c r="B195" s="7" t="s">
        <v>389</v>
      </c>
      <c r="C195" s="9">
        <v>137.9</v>
      </c>
      <c r="D195" s="9">
        <v>136.05000000000001</v>
      </c>
      <c r="E195" s="9">
        <v>136.5</v>
      </c>
      <c r="H195" s="8" t="s">
        <v>389</v>
      </c>
      <c r="I195" s="10">
        <v>137.9</v>
      </c>
      <c r="J195" s="10">
        <v>136.05000000000001</v>
      </c>
      <c r="K195" s="10">
        <v>136.5</v>
      </c>
      <c r="L195" t="str">
        <f t="shared" si="6"/>
        <v>NIE</v>
      </c>
      <c r="M195" t="str">
        <f t="shared" si="7"/>
        <v>NIE</v>
      </c>
      <c r="N195" t="str">
        <f t="shared" si="8"/>
        <v>TAK</v>
      </c>
    </row>
    <row r="196" spans="2:14" x14ac:dyDescent="0.25">
      <c r="B196" s="7" t="s">
        <v>391</v>
      </c>
      <c r="C196" s="9">
        <v>3.5</v>
      </c>
      <c r="D196" s="9">
        <v>3.46</v>
      </c>
      <c r="E196" s="9">
        <v>3.46</v>
      </c>
      <c r="H196" s="8" t="s">
        <v>391</v>
      </c>
      <c r="I196" s="10">
        <v>3.5</v>
      </c>
      <c r="J196" s="10">
        <v>3.46</v>
      </c>
      <c r="K196" s="10">
        <v>3.46</v>
      </c>
      <c r="L196" t="str">
        <f t="shared" si="6"/>
        <v>NIE</v>
      </c>
      <c r="M196" t="str">
        <f t="shared" si="7"/>
        <v>NIE</v>
      </c>
      <c r="N196" t="str">
        <f t="shared" si="8"/>
        <v>TAK</v>
      </c>
    </row>
    <row r="197" spans="2:14" x14ac:dyDescent="0.25">
      <c r="B197" s="7" t="s">
        <v>393</v>
      </c>
      <c r="C197" s="9">
        <v>16.14</v>
      </c>
      <c r="D197" s="9">
        <v>16.399999999999999</v>
      </c>
      <c r="E197" s="9">
        <v>16.22</v>
      </c>
      <c r="H197" s="8" t="s">
        <v>393</v>
      </c>
      <c r="I197" s="10">
        <v>16.14</v>
      </c>
      <c r="J197" s="10">
        <v>16.399999999999999</v>
      </c>
      <c r="K197" s="10">
        <v>16.22</v>
      </c>
      <c r="L197" t="str">
        <f t="shared" ref="L197:L260" si="9">IF(AND(J197-I197&lt;K197-J197,J197&gt;I197,K197&gt;J197),"TAK","NIE")</f>
        <v>NIE</v>
      </c>
      <c r="M197" t="str">
        <f t="shared" ref="M197:M260" si="10">IF(AND(J197&lt;I197,K197&lt;J197,K197-J197&lt;J197-I197),"TAK","NIE")</f>
        <v>NIE</v>
      </c>
      <c r="N197" t="str">
        <f t="shared" ref="N197:N260" si="11">IF(AND(L197="NIE",M197="NIE"),"TAK","NIE")</f>
        <v>TAK</v>
      </c>
    </row>
    <row r="198" spans="2:14" x14ac:dyDescent="0.25">
      <c r="B198" s="7" t="s">
        <v>395</v>
      </c>
      <c r="C198" s="9">
        <v>12.97</v>
      </c>
      <c r="D198" s="9">
        <v>13</v>
      </c>
      <c r="E198" s="9">
        <v>13</v>
      </c>
      <c r="H198" s="8" t="s">
        <v>395</v>
      </c>
      <c r="I198" s="10">
        <v>12.97</v>
      </c>
      <c r="J198" s="10">
        <v>13</v>
      </c>
      <c r="K198" s="10">
        <v>13</v>
      </c>
      <c r="L198" t="str">
        <f t="shared" si="9"/>
        <v>NIE</v>
      </c>
      <c r="M198" t="str">
        <f t="shared" si="10"/>
        <v>NIE</v>
      </c>
      <c r="N198" t="str">
        <f t="shared" si="11"/>
        <v>TAK</v>
      </c>
    </row>
    <row r="199" spans="2:14" x14ac:dyDescent="0.25">
      <c r="B199" s="7" t="s">
        <v>397</v>
      </c>
      <c r="C199" s="9">
        <v>159.94999999999999</v>
      </c>
      <c r="D199" s="9">
        <v>167</v>
      </c>
      <c r="E199" s="9">
        <v>175.5</v>
      </c>
      <c r="H199" s="8" t="s">
        <v>397</v>
      </c>
      <c r="I199" s="10">
        <v>159.94999999999999</v>
      </c>
      <c r="J199" s="10">
        <v>167</v>
      </c>
      <c r="K199" s="10">
        <v>175.5</v>
      </c>
      <c r="L199" t="str">
        <f t="shared" si="9"/>
        <v>TAK</v>
      </c>
      <c r="M199" t="str">
        <f t="shared" si="10"/>
        <v>NIE</v>
      </c>
      <c r="N199" t="str">
        <f t="shared" si="11"/>
        <v>NIE</v>
      </c>
    </row>
    <row r="200" spans="2:14" x14ac:dyDescent="0.25">
      <c r="B200" s="7" t="s">
        <v>399</v>
      </c>
      <c r="C200" s="9">
        <v>18.440000000000001</v>
      </c>
      <c r="D200" s="9">
        <v>18.649999999999999</v>
      </c>
      <c r="E200" s="9">
        <v>18.670000000000002</v>
      </c>
      <c r="H200" s="8" t="s">
        <v>399</v>
      </c>
      <c r="I200" s="10">
        <v>18.440000000000001</v>
      </c>
      <c r="J200" s="10">
        <v>18.649999999999999</v>
      </c>
      <c r="K200" s="10">
        <v>18.670000000000002</v>
      </c>
      <c r="L200" t="str">
        <f t="shared" si="9"/>
        <v>NIE</v>
      </c>
      <c r="M200" t="str">
        <f t="shared" si="10"/>
        <v>NIE</v>
      </c>
      <c r="N200" t="str">
        <f t="shared" si="11"/>
        <v>TAK</v>
      </c>
    </row>
    <row r="201" spans="2:14" x14ac:dyDescent="0.25">
      <c r="B201" s="7" t="s">
        <v>401</v>
      </c>
      <c r="C201" s="9">
        <v>0.92</v>
      </c>
      <c r="D201" s="9">
        <v>0.93</v>
      </c>
      <c r="E201" s="9">
        <v>0.9</v>
      </c>
      <c r="H201" s="8" t="s">
        <v>401</v>
      </c>
      <c r="I201" s="10">
        <v>0.92</v>
      </c>
      <c r="J201" s="10">
        <v>0.93</v>
      </c>
      <c r="K201" s="10">
        <v>0.9</v>
      </c>
      <c r="L201" t="str">
        <f t="shared" si="9"/>
        <v>NIE</v>
      </c>
      <c r="M201" t="str">
        <f t="shared" si="10"/>
        <v>NIE</v>
      </c>
      <c r="N201" t="str">
        <f t="shared" si="11"/>
        <v>TAK</v>
      </c>
    </row>
    <row r="202" spans="2:14" x14ac:dyDescent="0.25">
      <c r="B202" s="7" t="s">
        <v>403</v>
      </c>
      <c r="C202" s="9">
        <v>204</v>
      </c>
      <c r="D202" s="9">
        <v>206</v>
      </c>
      <c r="E202" s="9">
        <v>212.95</v>
      </c>
      <c r="H202" s="8" t="s">
        <v>403</v>
      </c>
      <c r="I202" s="10">
        <v>204</v>
      </c>
      <c r="J202" s="10">
        <v>206</v>
      </c>
      <c r="K202" s="10">
        <v>212.95</v>
      </c>
      <c r="L202" t="str">
        <f t="shared" si="9"/>
        <v>TAK</v>
      </c>
      <c r="M202" t="str">
        <f t="shared" si="10"/>
        <v>NIE</v>
      </c>
      <c r="N202" t="str">
        <f t="shared" si="11"/>
        <v>NIE</v>
      </c>
    </row>
    <row r="203" spans="2:14" x14ac:dyDescent="0.25">
      <c r="B203" s="7" t="s">
        <v>405</v>
      </c>
      <c r="C203" s="9">
        <v>4</v>
      </c>
      <c r="D203" s="9">
        <v>4</v>
      </c>
      <c r="E203" s="9">
        <v>4.24</v>
      </c>
      <c r="H203" s="8" t="s">
        <v>405</v>
      </c>
      <c r="I203" s="10">
        <v>4</v>
      </c>
      <c r="J203" s="10">
        <v>4</v>
      </c>
      <c r="K203" s="10">
        <v>4.24</v>
      </c>
      <c r="L203" t="str">
        <f t="shared" si="9"/>
        <v>NIE</v>
      </c>
      <c r="M203" t="str">
        <f t="shared" si="10"/>
        <v>NIE</v>
      </c>
      <c r="N203" t="str">
        <f t="shared" si="11"/>
        <v>TAK</v>
      </c>
    </row>
    <row r="204" spans="2:14" x14ac:dyDescent="0.25">
      <c r="B204" s="7" t="s">
        <v>407</v>
      </c>
      <c r="C204" s="9">
        <v>1.06</v>
      </c>
      <c r="D204" s="9">
        <v>1.06</v>
      </c>
      <c r="E204" s="9">
        <v>1.06</v>
      </c>
      <c r="H204" s="8" t="s">
        <v>407</v>
      </c>
      <c r="I204" s="10">
        <v>1.06</v>
      </c>
      <c r="J204" s="10">
        <v>1.06</v>
      </c>
      <c r="K204" s="10">
        <v>1.06</v>
      </c>
      <c r="L204" t="str">
        <f t="shared" si="9"/>
        <v>NIE</v>
      </c>
      <c r="M204" t="str">
        <f t="shared" si="10"/>
        <v>NIE</v>
      </c>
      <c r="N204" t="str">
        <f t="shared" si="11"/>
        <v>TAK</v>
      </c>
    </row>
    <row r="205" spans="2:14" x14ac:dyDescent="0.25">
      <c r="B205" s="7" t="s">
        <v>409</v>
      </c>
      <c r="C205" s="9">
        <v>9.0500000000000007</v>
      </c>
      <c r="D205" s="9">
        <v>9.0500000000000007</v>
      </c>
      <c r="E205" s="9">
        <v>9.0500000000000007</v>
      </c>
      <c r="H205" s="8" t="s">
        <v>409</v>
      </c>
      <c r="I205" s="10">
        <v>9.0500000000000007</v>
      </c>
      <c r="J205" s="10">
        <v>9.0500000000000007</v>
      </c>
      <c r="K205" s="10">
        <v>9.0500000000000007</v>
      </c>
      <c r="L205" t="str">
        <f t="shared" si="9"/>
        <v>NIE</v>
      </c>
      <c r="M205" t="str">
        <f t="shared" si="10"/>
        <v>NIE</v>
      </c>
      <c r="N205" t="str">
        <f t="shared" si="11"/>
        <v>TAK</v>
      </c>
    </row>
    <row r="206" spans="2:14" x14ac:dyDescent="0.25">
      <c r="B206" s="7" t="s">
        <v>411</v>
      </c>
      <c r="C206" s="9">
        <v>0.08</v>
      </c>
      <c r="D206" s="9">
        <v>0.1</v>
      </c>
      <c r="E206" s="9">
        <v>0.11</v>
      </c>
      <c r="H206" s="8" t="s">
        <v>411</v>
      </c>
      <c r="I206" s="10">
        <v>0.08</v>
      </c>
      <c r="J206" s="10">
        <v>0.1</v>
      </c>
      <c r="K206" s="10">
        <v>0.11</v>
      </c>
      <c r="L206" t="str">
        <f t="shared" si="9"/>
        <v>NIE</v>
      </c>
      <c r="M206" t="str">
        <f t="shared" si="10"/>
        <v>NIE</v>
      </c>
      <c r="N206" t="str">
        <f t="shared" si="11"/>
        <v>TAK</v>
      </c>
    </row>
    <row r="207" spans="2:14" x14ac:dyDescent="0.25">
      <c r="B207" s="7" t="s">
        <v>413</v>
      </c>
      <c r="C207" s="9">
        <v>2.2000000000000002</v>
      </c>
      <c r="D207" s="9">
        <v>2.2000000000000002</v>
      </c>
      <c r="E207" s="9">
        <v>2.2000000000000002</v>
      </c>
      <c r="H207" s="8" t="s">
        <v>413</v>
      </c>
      <c r="I207" s="10">
        <v>2.2000000000000002</v>
      </c>
      <c r="J207" s="10">
        <v>2.2000000000000002</v>
      </c>
      <c r="K207" s="10">
        <v>2.2000000000000002</v>
      </c>
      <c r="L207" t="str">
        <f t="shared" si="9"/>
        <v>NIE</v>
      </c>
      <c r="M207" t="str">
        <f t="shared" si="10"/>
        <v>NIE</v>
      </c>
      <c r="N207" t="str">
        <f t="shared" si="11"/>
        <v>TAK</v>
      </c>
    </row>
    <row r="208" spans="2:14" x14ac:dyDescent="0.25">
      <c r="B208" s="7" t="s">
        <v>415</v>
      </c>
      <c r="C208" s="9">
        <v>4.07</v>
      </c>
      <c r="D208" s="9">
        <v>4.0199999999999996</v>
      </c>
      <c r="E208" s="9">
        <v>4.0199999999999996</v>
      </c>
      <c r="H208" s="8" t="s">
        <v>415</v>
      </c>
      <c r="I208" s="10">
        <v>4.07</v>
      </c>
      <c r="J208" s="10">
        <v>4.0199999999999996</v>
      </c>
      <c r="K208" s="10">
        <v>4.0199999999999996</v>
      </c>
      <c r="L208" t="str">
        <f t="shared" si="9"/>
        <v>NIE</v>
      </c>
      <c r="M208" t="str">
        <f t="shared" si="10"/>
        <v>NIE</v>
      </c>
      <c r="N208" t="str">
        <f t="shared" si="11"/>
        <v>TAK</v>
      </c>
    </row>
    <row r="209" spans="2:14" x14ac:dyDescent="0.25">
      <c r="B209" s="7" t="s">
        <v>417</v>
      </c>
      <c r="C209" s="9">
        <v>0.83</v>
      </c>
      <c r="D209" s="9">
        <v>0.85</v>
      </c>
      <c r="E209" s="9">
        <v>0.85</v>
      </c>
      <c r="H209" s="8" t="s">
        <v>417</v>
      </c>
      <c r="I209" s="10">
        <v>0.83</v>
      </c>
      <c r="J209" s="10">
        <v>0.85</v>
      </c>
      <c r="K209" s="10">
        <v>0.85</v>
      </c>
      <c r="L209" t="str">
        <f t="shared" si="9"/>
        <v>NIE</v>
      </c>
      <c r="M209" t="str">
        <f t="shared" si="10"/>
        <v>NIE</v>
      </c>
      <c r="N209" t="str">
        <f t="shared" si="11"/>
        <v>TAK</v>
      </c>
    </row>
    <row r="210" spans="2:14" x14ac:dyDescent="0.25">
      <c r="B210" s="7" t="s">
        <v>419</v>
      </c>
      <c r="C210" s="9">
        <v>3.34</v>
      </c>
      <c r="D210" s="9">
        <v>3.34</v>
      </c>
      <c r="E210" s="9">
        <v>3.34</v>
      </c>
      <c r="H210" s="8" t="s">
        <v>419</v>
      </c>
      <c r="I210" s="10">
        <v>3.34</v>
      </c>
      <c r="J210" s="10">
        <v>3.34</v>
      </c>
      <c r="K210" s="10">
        <v>3.34</v>
      </c>
      <c r="L210" t="str">
        <f t="shared" si="9"/>
        <v>NIE</v>
      </c>
      <c r="M210" t="str">
        <f t="shared" si="10"/>
        <v>NIE</v>
      </c>
      <c r="N210" t="str">
        <f t="shared" si="11"/>
        <v>TAK</v>
      </c>
    </row>
    <row r="211" spans="2:14" x14ac:dyDescent="0.25">
      <c r="B211" s="7" t="s">
        <v>421</v>
      </c>
      <c r="C211" s="9">
        <v>1.62</v>
      </c>
      <c r="D211" s="9">
        <v>1.61</v>
      </c>
      <c r="E211" s="9">
        <v>1.61</v>
      </c>
      <c r="H211" s="8" t="s">
        <v>421</v>
      </c>
      <c r="I211" s="10">
        <v>1.62</v>
      </c>
      <c r="J211" s="10">
        <v>1.61</v>
      </c>
      <c r="K211" s="10">
        <v>1.61</v>
      </c>
      <c r="L211" t="str">
        <f t="shared" si="9"/>
        <v>NIE</v>
      </c>
      <c r="M211" t="str">
        <f t="shared" si="10"/>
        <v>NIE</v>
      </c>
      <c r="N211" t="str">
        <f t="shared" si="11"/>
        <v>TAK</v>
      </c>
    </row>
    <row r="212" spans="2:14" x14ac:dyDescent="0.25">
      <c r="B212" s="7" t="s">
        <v>423</v>
      </c>
      <c r="C212" s="9">
        <v>5</v>
      </c>
      <c r="D212" s="9">
        <v>4.95</v>
      </c>
      <c r="E212" s="9">
        <v>5</v>
      </c>
      <c r="H212" s="8" t="s">
        <v>423</v>
      </c>
      <c r="I212" s="10">
        <v>5</v>
      </c>
      <c r="J212" s="10">
        <v>4.95</v>
      </c>
      <c r="K212" s="10">
        <v>5</v>
      </c>
      <c r="L212" t="str">
        <f t="shared" si="9"/>
        <v>NIE</v>
      </c>
      <c r="M212" t="str">
        <f t="shared" si="10"/>
        <v>NIE</v>
      </c>
      <c r="N212" t="str">
        <f t="shared" si="11"/>
        <v>TAK</v>
      </c>
    </row>
    <row r="213" spans="2:14" x14ac:dyDescent="0.25">
      <c r="B213" s="7" t="s">
        <v>425</v>
      </c>
      <c r="C213" s="9">
        <v>1.93</v>
      </c>
      <c r="D213" s="9">
        <v>1.93</v>
      </c>
      <c r="E213" s="9">
        <v>1.86</v>
      </c>
      <c r="H213" s="8" t="s">
        <v>425</v>
      </c>
      <c r="I213" s="10">
        <v>1.93</v>
      </c>
      <c r="J213" s="10">
        <v>1.93</v>
      </c>
      <c r="K213" s="10">
        <v>1.86</v>
      </c>
      <c r="L213" t="str">
        <f t="shared" si="9"/>
        <v>NIE</v>
      </c>
      <c r="M213" t="str">
        <f t="shared" si="10"/>
        <v>NIE</v>
      </c>
      <c r="N213" t="str">
        <f t="shared" si="11"/>
        <v>TAK</v>
      </c>
    </row>
    <row r="214" spans="2:14" x14ac:dyDescent="0.25">
      <c r="B214" s="7" t="s">
        <v>427</v>
      </c>
      <c r="C214" s="9">
        <v>22</v>
      </c>
      <c r="D214" s="9">
        <v>20</v>
      </c>
      <c r="E214" s="9">
        <v>21</v>
      </c>
      <c r="H214" s="8" t="s">
        <v>427</v>
      </c>
      <c r="I214" s="10">
        <v>22</v>
      </c>
      <c r="J214" s="10">
        <v>20</v>
      </c>
      <c r="K214" s="10">
        <v>21</v>
      </c>
      <c r="L214" t="str">
        <f t="shared" si="9"/>
        <v>NIE</v>
      </c>
      <c r="M214" t="str">
        <f t="shared" si="10"/>
        <v>NIE</v>
      </c>
      <c r="N214" t="str">
        <f t="shared" si="11"/>
        <v>TAK</v>
      </c>
    </row>
    <row r="215" spans="2:14" x14ac:dyDescent="0.25">
      <c r="B215" s="7" t="s">
        <v>429</v>
      </c>
      <c r="C215" s="9">
        <v>20.89</v>
      </c>
      <c r="D215" s="9">
        <v>21.35</v>
      </c>
      <c r="E215" s="9">
        <v>20.399999999999999</v>
      </c>
      <c r="H215" s="8" t="s">
        <v>429</v>
      </c>
      <c r="I215" s="10">
        <v>20.89</v>
      </c>
      <c r="J215" s="10">
        <v>21.35</v>
      </c>
      <c r="K215" s="10">
        <v>20.399999999999999</v>
      </c>
      <c r="L215" t="str">
        <f t="shared" si="9"/>
        <v>NIE</v>
      </c>
      <c r="M215" t="str">
        <f t="shared" si="10"/>
        <v>NIE</v>
      </c>
      <c r="N215" t="str">
        <f t="shared" si="11"/>
        <v>TAK</v>
      </c>
    </row>
    <row r="216" spans="2:14" x14ac:dyDescent="0.25">
      <c r="B216" s="7" t="s">
        <v>431</v>
      </c>
      <c r="C216" s="9">
        <v>0.28999999999999998</v>
      </c>
      <c r="D216" s="9">
        <v>0.28999999999999998</v>
      </c>
      <c r="E216" s="9">
        <v>0.3</v>
      </c>
      <c r="H216" s="8" t="s">
        <v>431</v>
      </c>
      <c r="I216" s="10">
        <v>0.28999999999999998</v>
      </c>
      <c r="J216" s="10">
        <v>0.28999999999999998</v>
      </c>
      <c r="K216" s="10">
        <v>0.3</v>
      </c>
      <c r="L216" t="str">
        <f t="shared" si="9"/>
        <v>NIE</v>
      </c>
      <c r="M216" t="str">
        <f t="shared" si="10"/>
        <v>NIE</v>
      </c>
      <c r="N216" t="str">
        <f t="shared" si="11"/>
        <v>TAK</v>
      </c>
    </row>
    <row r="217" spans="2:14" x14ac:dyDescent="0.25">
      <c r="B217" s="7" t="s">
        <v>433</v>
      </c>
      <c r="C217" s="9">
        <v>2.6</v>
      </c>
      <c r="D217" s="9">
        <v>2.58</v>
      </c>
      <c r="E217" s="9">
        <v>2.6</v>
      </c>
      <c r="H217" s="8" t="s">
        <v>433</v>
      </c>
      <c r="I217" s="10">
        <v>2.6</v>
      </c>
      <c r="J217" s="10">
        <v>2.58</v>
      </c>
      <c r="K217" s="10">
        <v>2.6</v>
      </c>
      <c r="L217" t="str">
        <f t="shared" si="9"/>
        <v>NIE</v>
      </c>
      <c r="M217" t="str">
        <f t="shared" si="10"/>
        <v>NIE</v>
      </c>
      <c r="N217" t="str">
        <f t="shared" si="11"/>
        <v>TAK</v>
      </c>
    </row>
    <row r="218" spans="2:14" x14ac:dyDescent="0.25">
      <c r="B218" s="7" t="s">
        <v>435</v>
      </c>
      <c r="C218" s="9">
        <v>9.65</v>
      </c>
      <c r="D218" s="9">
        <v>10</v>
      </c>
      <c r="E218" s="9">
        <v>9.81</v>
      </c>
      <c r="H218" s="8" t="s">
        <v>435</v>
      </c>
      <c r="I218" s="10">
        <v>9.65</v>
      </c>
      <c r="J218" s="10">
        <v>10</v>
      </c>
      <c r="K218" s="10">
        <v>9.81</v>
      </c>
      <c r="L218" t="str">
        <f t="shared" si="9"/>
        <v>NIE</v>
      </c>
      <c r="M218" t="str">
        <f t="shared" si="10"/>
        <v>NIE</v>
      </c>
      <c r="N218" t="str">
        <f t="shared" si="11"/>
        <v>TAK</v>
      </c>
    </row>
    <row r="219" spans="2:14" x14ac:dyDescent="0.25">
      <c r="B219" s="7" t="s">
        <v>437</v>
      </c>
      <c r="C219" s="9">
        <v>2.87</v>
      </c>
      <c r="D219" s="9">
        <v>2.87</v>
      </c>
      <c r="E219" s="9">
        <v>2.94</v>
      </c>
      <c r="H219" s="8" t="s">
        <v>437</v>
      </c>
      <c r="I219" s="10">
        <v>2.87</v>
      </c>
      <c r="J219" s="10">
        <v>2.87</v>
      </c>
      <c r="K219" s="10">
        <v>2.94</v>
      </c>
      <c r="L219" t="str">
        <f t="shared" si="9"/>
        <v>NIE</v>
      </c>
      <c r="M219" t="str">
        <f t="shared" si="10"/>
        <v>NIE</v>
      </c>
      <c r="N219" t="str">
        <f t="shared" si="11"/>
        <v>TAK</v>
      </c>
    </row>
    <row r="220" spans="2:14" x14ac:dyDescent="0.25">
      <c r="B220" s="7" t="s">
        <v>439</v>
      </c>
      <c r="C220" s="9">
        <v>2.2400000000000002</v>
      </c>
      <c r="D220" s="9">
        <v>2.2400000000000002</v>
      </c>
      <c r="E220" s="9">
        <v>2.4</v>
      </c>
      <c r="H220" s="8" t="s">
        <v>439</v>
      </c>
      <c r="I220" s="10">
        <v>2.2400000000000002</v>
      </c>
      <c r="J220" s="10">
        <v>2.2400000000000002</v>
      </c>
      <c r="K220" s="10">
        <v>2.4</v>
      </c>
      <c r="L220" t="str">
        <f t="shared" si="9"/>
        <v>NIE</v>
      </c>
      <c r="M220" t="str">
        <f t="shared" si="10"/>
        <v>NIE</v>
      </c>
      <c r="N220" t="str">
        <f t="shared" si="11"/>
        <v>TAK</v>
      </c>
    </row>
    <row r="221" spans="2:14" x14ac:dyDescent="0.25">
      <c r="B221" s="7" t="s">
        <v>441</v>
      </c>
      <c r="C221" s="9">
        <v>0.02</v>
      </c>
      <c r="D221" s="9">
        <v>0.02</v>
      </c>
      <c r="E221" s="9">
        <v>0.02</v>
      </c>
      <c r="H221" s="8" t="s">
        <v>441</v>
      </c>
      <c r="I221" s="10">
        <v>0.02</v>
      </c>
      <c r="J221" s="10">
        <v>0.02</v>
      </c>
      <c r="K221" s="10">
        <v>0.02</v>
      </c>
      <c r="L221" t="str">
        <f t="shared" si="9"/>
        <v>NIE</v>
      </c>
      <c r="M221" t="str">
        <f t="shared" si="10"/>
        <v>NIE</v>
      </c>
      <c r="N221" t="str">
        <f t="shared" si="11"/>
        <v>TAK</v>
      </c>
    </row>
    <row r="222" spans="2:14" x14ac:dyDescent="0.25">
      <c r="B222" s="7" t="s">
        <v>443</v>
      </c>
      <c r="C222" s="9">
        <v>6.66</v>
      </c>
      <c r="D222" s="9">
        <v>6.66</v>
      </c>
      <c r="E222" s="9">
        <v>6.66</v>
      </c>
      <c r="H222" s="8" t="s">
        <v>443</v>
      </c>
      <c r="I222" s="10">
        <v>6.66</v>
      </c>
      <c r="J222" s="10">
        <v>6.66</v>
      </c>
      <c r="K222" s="10">
        <v>6.66</v>
      </c>
      <c r="L222" t="str">
        <f t="shared" si="9"/>
        <v>NIE</v>
      </c>
      <c r="M222" t="str">
        <f t="shared" si="10"/>
        <v>NIE</v>
      </c>
      <c r="N222" t="str">
        <f t="shared" si="11"/>
        <v>TAK</v>
      </c>
    </row>
    <row r="223" spans="2:14" x14ac:dyDescent="0.25">
      <c r="B223" s="7" t="s">
        <v>445</v>
      </c>
      <c r="C223" s="9">
        <v>1.22</v>
      </c>
      <c r="D223" s="9">
        <v>1.22</v>
      </c>
      <c r="E223" s="9">
        <v>1.21</v>
      </c>
      <c r="H223" s="8" t="s">
        <v>445</v>
      </c>
      <c r="I223" s="10">
        <v>1.22</v>
      </c>
      <c r="J223" s="10">
        <v>1.22</v>
      </c>
      <c r="K223" s="10">
        <v>1.21</v>
      </c>
      <c r="L223" t="str">
        <f t="shared" si="9"/>
        <v>NIE</v>
      </c>
      <c r="M223" t="str">
        <f t="shared" si="10"/>
        <v>NIE</v>
      </c>
      <c r="N223" t="str">
        <f t="shared" si="11"/>
        <v>TAK</v>
      </c>
    </row>
    <row r="224" spans="2:14" x14ac:dyDescent="0.25">
      <c r="B224" s="7" t="s">
        <v>447</v>
      </c>
      <c r="C224" s="9">
        <v>33.4</v>
      </c>
      <c r="D224" s="9">
        <v>33</v>
      </c>
      <c r="E224" s="9">
        <v>32.479999999999997</v>
      </c>
      <c r="H224" s="8" t="s">
        <v>447</v>
      </c>
      <c r="I224" s="10">
        <v>33.4</v>
      </c>
      <c r="J224" s="10">
        <v>33</v>
      </c>
      <c r="K224" s="10">
        <v>32.479999999999997</v>
      </c>
      <c r="L224" t="str">
        <f t="shared" si="9"/>
        <v>NIE</v>
      </c>
      <c r="M224" t="str">
        <f t="shared" si="10"/>
        <v>TAK</v>
      </c>
      <c r="N224" t="str">
        <f t="shared" si="11"/>
        <v>NIE</v>
      </c>
    </row>
    <row r="225" spans="2:14" x14ac:dyDescent="0.25">
      <c r="B225" s="7" t="s">
        <v>449</v>
      </c>
      <c r="C225" s="9">
        <v>271</v>
      </c>
      <c r="D225" s="9">
        <v>277</v>
      </c>
      <c r="E225" s="9">
        <v>280</v>
      </c>
      <c r="H225" s="8" t="s">
        <v>449</v>
      </c>
      <c r="I225" s="10">
        <v>271</v>
      </c>
      <c r="J225" s="10">
        <v>277</v>
      </c>
      <c r="K225" s="10">
        <v>280</v>
      </c>
      <c r="L225" t="str">
        <f t="shared" si="9"/>
        <v>NIE</v>
      </c>
      <c r="M225" t="str">
        <f t="shared" si="10"/>
        <v>NIE</v>
      </c>
      <c r="N225" t="str">
        <f t="shared" si="11"/>
        <v>TAK</v>
      </c>
    </row>
    <row r="226" spans="2:14" x14ac:dyDescent="0.25">
      <c r="B226" s="7" t="s">
        <v>451</v>
      </c>
      <c r="C226" s="9">
        <v>107.5</v>
      </c>
      <c r="D226" s="9">
        <v>110</v>
      </c>
      <c r="E226" s="9">
        <v>108.25</v>
      </c>
      <c r="H226" s="8" t="s">
        <v>451</v>
      </c>
      <c r="I226" s="10">
        <v>107.5</v>
      </c>
      <c r="J226" s="10">
        <v>110</v>
      </c>
      <c r="K226" s="10">
        <v>108.25</v>
      </c>
      <c r="L226" t="str">
        <f t="shared" si="9"/>
        <v>NIE</v>
      </c>
      <c r="M226" t="str">
        <f t="shared" si="10"/>
        <v>NIE</v>
      </c>
      <c r="N226" t="str">
        <f t="shared" si="11"/>
        <v>TAK</v>
      </c>
    </row>
    <row r="227" spans="2:14" x14ac:dyDescent="0.25">
      <c r="B227" s="7" t="s">
        <v>453</v>
      </c>
      <c r="C227" s="9">
        <v>12.64</v>
      </c>
      <c r="D227" s="9">
        <v>12.73</v>
      </c>
      <c r="E227" s="9">
        <v>13.04</v>
      </c>
      <c r="H227" s="8" t="s">
        <v>453</v>
      </c>
      <c r="I227" s="10">
        <v>12.64</v>
      </c>
      <c r="J227" s="10">
        <v>12.73</v>
      </c>
      <c r="K227" s="10">
        <v>13.04</v>
      </c>
      <c r="L227" t="str">
        <f t="shared" si="9"/>
        <v>TAK</v>
      </c>
      <c r="M227" t="str">
        <f t="shared" si="10"/>
        <v>NIE</v>
      </c>
      <c r="N227" t="str">
        <f t="shared" si="11"/>
        <v>NIE</v>
      </c>
    </row>
    <row r="228" spans="2:14" x14ac:dyDescent="0.25">
      <c r="B228" s="7" t="s">
        <v>455</v>
      </c>
      <c r="C228" s="9">
        <v>39.24</v>
      </c>
      <c r="D228" s="9">
        <v>38</v>
      </c>
      <c r="E228" s="9">
        <v>36.19</v>
      </c>
      <c r="H228" s="8" t="s">
        <v>455</v>
      </c>
      <c r="I228" s="10">
        <v>39.24</v>
      </c>
      <c r="J228" s="10">
        <v>38</v>
      </c>
      <c r="K228" s="10">
        <v>36.19</v>
      </c>
      <c r="L228" t="str">
        <f t="shared" si="9"/>
        <v>NIE</v>
      </c>
      <c r="M228" t="str">
        <f t="shared" si="10"/>
        <v>TAK</v>
      </c>
      <c r="N228" t="str">
        <f t="shared" si="11"/>
        <v>NIE</v>
      </c>
    </row>
    <row r="229" spans="2:14" x14ac:dyDescent="0.25">
      <c r="B229" s="7" t="s">
        <v>457</v>
      </c>
      <c r="C229" s="9">
        <v>51.75</v>
      </c>
      <c r="D229" s="9">
        <v>51.99</v>
      </c>
      <c r="E229" s="9">
        <v>52.5</v>
      </c>
      <c r="H229" s="8" t="s">
        <v>457</v>
      </c>
      <c r="I229" s="10">
        <v>51.75</v>
      </c>
      <c r="J229" s="10">
        <v>51.99</v>
      </c>
      <c r="K229" s="10">
        <v>52.5</v>
      </c>
      <c r="L229" t="str">
        <f t="shared" si="9"/>
        <v>TAK</v>
      </c>
      <c r="M229" t="str">
        <f t="shared" si="10"/>
        <v>NIE</v>
      </c>
      <c r="N229" t="str">
        <f t="shared" si="11"/>
        <v>NIE</v>
      </c>
    </row>
    <row r="230" spans="2:14" x14ac:dyDescent="0.25">
      <c r="B230" s="7" t="s">
        <v>459</v>
      </c>
      <c r="C230" s="9">
        <v>7.38</v>
      </c>
      <c r="D230" s="9">
        <v>7.38</v>
      </c>
      <c r="E230" s="9">
        <v>7.37</v>
      </c>
      <c r="H230" s="8" t="s">
        <v>459</v>
      </c>
      <c r="I230" s="10">
        <v>7.38</v>
      </c>
      <c r="J230" s="10">
        <v>7.38</v>
      </c>
      <c r="K230" s="10">
        <v>7.37</v>
      </c>
      <c r="L230" t="str">
        <f t="shared" si="9"/>
        <v>NIE</v>
      </c>
      <c r="M230" t="str">
        <f t="shared" si="10"/>
        <v>NIE</v>
      </c>
      <c r="N230" t="str">
        <f t="shared" si="11"/>
        <v>TAK</v>
      </c>
    </row>
    <row r="231" spans="2:14" x14ac:dyDescent="0.25">
      <c r="B231" s="7" t="s">
        <v>461</v>
      </c>
      <c r="C231" s="9">
        <v>7.6</v>
      </c>
      <c r="D231" s="9">
        <v>7.55</v>
      </c>
      <c r="E231" s="9">
        <v>7.35</v>
      </c>
      <c r="H231" s="8" t="s">
        <v>461</v>
      </c>
      <c r="I231" s="10">
        <v>7.6</v>
      </c>
      <c r="J231" s="10">
        <v>7.55</v>
      </c>
      <c r="K231" s="10">
        <v>7.35</v>
      </c>
      <c r="L231" t="str">
        <f t="shared" si="9"/>
        <v>NIE</v>
      </c>
      <c r="M231" t="str">
        <f t="shared" si="10"/>
        <v>TAK</v>
      </c>
      <c r="N231" t="str">
        <f t="shared" si="11"/>
        <v>NIE</v>
      </c>
    </row>
    <row r="232" spans="2:14" x14ac:dyDescent="0.25">
      <c r="B232" s="7" t="s">
        <v>463</v>
      </c>
      <c r="C232" s="9">
        <v>20.98</v>
      </c>
      <c r="D232" s="9">
        <v>20.98</v>
      </c>
      <c r="E232" s="9">
        <v>22.48</v>
      </c>
      <c r="H232" s="8" t="s">
        <v>463</v>
      </c>
      <c r="I232" s="10">
        <v>20.98</v>
      </c>
      <c r="J232" s="10">
        <v>20.98</v>
      </c>
      <c r="K232" s="10">
        <v>22.48</v>
      </c>
      <c r="L232" t="str">
        <f t="shared" si="9"/>
        <v>NIE</v>
      </c>
      <c r="M232" t="str">
        <f t="shared" si="10"/>
        <v>NIE</v>
      </c>
      <c r="N232" t="str">
        <f t="shared" si="11"/>
        <v>TAK</v>
      </c>
    </row>
    <row r="233" spans="2:14" x14ac:dyDescent="0.25">
      <c r="B233" s="7" t="s">
        <v>465</v>
      </c>
      <c r="C233" s="9">
        <v>10.73</v>
      </c>
      <c r="D233" s="9">
        <v>10.79</v>
      </c>
      <c r="E233" s="9">
        <v>10.82</v>
      </c>
      <c r="H233" s="8" t="s">
        <v>465</v>
      </c>
      <c r="I233" s="10">
        <v>10.73</v>
      </c>
      <c r="J233" s="10">
        <v>10.79</v>
      </c>
      <c r="K233" s="10">
        <v>10.82</v>
      </c>
      <c r="L233" t="str">
        <f t="shared" si="9"/>
        <v>NIE</v>
      </c>
      <c r="M233" t="str">
        <f t="shared" si="10"/>
        <v>NIE</v>
      </c>
      <c r="N233" t="str">
        <f t="shared" si="11"/>
        <v>TAK</v>
      </c>
    </row>
    <row r="234" spans="2:14" x14ac:dyDescent="0.25">
      <c r="B234" s="7" t="s">
        <v>467</v>
      </c>
      <c r="C234" s="9">
        <v>29.25</v>
      </c>
      <c r="D234" s="9">
        <v>29.25</v>
      </c>
      <c r="E234" s="9">
        <v>29.25</v>
      </c>
      <c r="H234" s="8" t="s">
        <v>467</v>
      </c>
      <c r="I234" s="10">
        <v>29.25</v>
      </c>
      <c r="J234" s="10">
        <v>29.25</v>
      </c>
      <c r="K234" s="10">
        <v>29.25</v>
      </c>
      <c r="L234" t="str">
        <f t="shared" si="9"/>
        <v>NIE</v>
      </c>
      <c r="M234" t="str">
        <f t="shared" si="10"/>
        <v>NIE</v>
      </c>
      <c r="N234" t="str">
        <f t="shared" si="11"/>
        <v>TAK</v>
      </c>
    </row>
    <row r="235" spans="2:14" x14ac:dyDescent="0.25">
      <c r="B235" s="7" t="s">
        <v>469</v>
      </c>
      <c r="C235" s="9">
        <v>3.84</v>
      </c>
      <c r="D235" s="9">
        <v>3.85</v>
      </c>
      <c r="E235" s="9">
        <v>3.8</v>
      </c>
      <c r="H235" s="8" t="s">
        <v>469</v>
      </c>
      <c r="I235" s="10">
        <v>3.84</v>
      </c>
      <c r="J235" s="10">
        <v>3.85</v>
      </c>
      <c r="K235" s="10">
        <v>3.8</v>
      </c>
      <c r="L235" t="str">
        <f t="shared" si="9"/>
        <v>NIE</v>
      </c>
      <c r="M235" t="str">
        <f t="shared" si="10"/>
        <v>NIE</v>
      </c>
      <c r="N235" t="str">
        <f t="shared" si="11"/>
        <v>TAK</v>
      </c>
    </row>
    <row r="236" spans="2:14" x14ac:dyDescent="0.25">
      <c r="B236" s="7" t="s">
        <v>471</v>
      </c>
      <c r="C236" s="9">
        <v>9.3800000000000008</v>
      </c>
      <c r="D236" s="9">
        <v>9.2799999999999994</v>
      </c>
      <c r="E236" s="9">
        <v>9.31</v>
      </c>
      <c r="H236" s="8" t="s">
        <v>471</v>
      </c>
      <c r="I236" s="10">
        <v>9.3800000000000008</v>
      </c>
      <c r="J236" s="10">
        <v>9.2799999999999994</v>
      </c>
      <c r="K236" s="10">
        <v>9.31</v>
      </c>
      <c r="L236" t="str">
        <f t="shared" si="9"/>
        <v>NIE</v>
      </c>
      <c r="M236" t="str">
        <f t="shared" si="10"/>
        <v>NIE</v>
      </c>
      <c r="N236" t="str">
        <f t="shared" si="11"/>
        <v>TAK</v>
      </c>
    </row>
    <row r="237" spans="2:14" x14ac:dyDescent="0.25">
      <c r="B237" s="7" t="s">
        <v>473</v>
      </c>
      <c r="C237" s="9">
        <v>19.14</v>
      </c>
      <c r="D237" s="9">
        <v>19.14</v>
      </c>
      <c r="E237" s="9">
        <v>19.29</v>
      </c>
      <c r="H237" s="8" t="s">
        <v>473</v>
      </c>
      <c r="I237" s="10">
        <v>19.14</v>
      </c>
      <c r="J237" s="10">
        <v>19.14</v>
      </c>
      <c r="K237" s="10">
        <v>19.29</v>
      </c>
      <c r="L237" t="str">
        <f t="shared" si="9"/>
        <v>NIE</v>
      </c>
      <c r="M237" t="str">
        <f t="shared" si="10"/>
        <v>NIE</v>
      </c>
      <c r="N237" t="str">
        <f t="shared" si="11"/>
        <v>TAK</v>
      </c>
    </row>
    <row r="238" spans="2:14" x14ac:dyDescent="0.25">
      <c r="B238" s="7" t="s">
        <v>475</v>
      </c>
      <c r="C238" s="9">
        <v>3.33</v>
      </c>
      <c r="D238" s="9">
        <v>3.31</v>
      </c>
      <c r="E238" s="9">
        <v>3.3</v>
      </c>
      <c r="H238" s="8" t="s">
        <v>475</v>
      </c>
      <c r="I238" s="10">
        <v>3.33</v>
      </c>
      <c r="J238" s="10">
        <v>3.31</v>
      </c>
      <c r="K238" s="10">
        <v>3.3</v>
      </c>
      <c r="L238" t="str">
        <f t="shared" si="9"/>
        <v>NIE</v>
      </c>
      <c r="M238" t="str">
        <f t="shared" si="10"/>
        <v>NIE</v>
      </c>
      <c r="N238" t="str">
        <f t="shared" si="11"/>
        <v>TAK</v>
      </c>
    </row>
    <row r="239" spans="2:14" x14ac:dyDescent="0.25">
      <c r="B239" s="7" t="s">
        <v>477</v>
      </c>
      <c r="C239" s="9">
        <v>260</v>
      </c>
      <c r="D239" s="9">
        <v>260</v>
      </c>
      <c r="E239" s="9">
        <v>260</v>
      </c>
      <c r="H239" s="8" t="s">
        <v>477</v>
      </c>
      <c r="I239" s="10">
        <v>260</v>
      </c>
      <c r="J239" s="10">
        <v>260</v>
      </c>
      <c r="K239" s="10">
        <v>260</v>
      </c>
      <c r="L239" t="str">
        <f t="shared" si="9"/>
        <v>NIE</v>
      </c>
      <c r="M239" t="str">
        <f t="shared" si="10"/>
        <v>NIE</v>
      </c>
      <c r="N239" t="str">
        <f t="shared" si="11"/>
        <v>TAK</v>
      </c>
    </row>
    <row r="240" spans="2:14" x14ac:dyDescent="0.25">
      <c r="B240" s="7" t="s">
        <v>479</v>
      </c>
      <c r="C240" s="9">
        <v>115</v>
      </c>
      <c r="D240" s="9">
        <v>112.9</v>
      </c>
      <c r="E240" s="9">
        <v>113</v>
      </c>
      <c r="H240" s="8" t="s">
        <v>479</v>
      </c>
      <c r="I240" s="10">
        <v>115</v>
      </c>
      <c r="J240" s="10">
        <v>112.9</v>
      </c>
      <c r="K240" s="10">
        <v>113</v>
      </c>
      <c r="L240" t="str">
        <f t="shared" si="9"/>
        <v>NIE</v>
      </c>
      <c r="M240" t="str">
        <f t="shared" si="10"/>
        <v>NIE</v>
      </c>
      <c r="N240" t="str">
        <f t="shared" si="11"/>
        <v>TAK</v>
      </c>
    </row>
    <row r="241" spans="2:14" x14ac:dyDescent="0.25">
      <c r="B241" s="7" t="s">
        <v>481</v>
      </c>
      <c r="C241" s="9">
        <v>52</v>
      </c>
      <c r="D241" s="9">
        <v>53.88</v>
      </c>
      <c r="E241" s="9">
        <v>55.8</v>
      </c>
      <c r="H241" s="8" t="s">
        <v>481</v>
      </c>
      <c r="I241" s="10">
        <v>52</v>
      </c>
      <c r="J241" s="10">
        <v>53.88</v>
      </c>
      <c r="K241" s="10">
        <v>55.8</v>
      </c>
      <c r="L241" t="str">
        <f t="shared" si="9"/>
        <v>TAK</v>
      </c>
      <c r="M241" t="str">
        <f t="shared" si="10"/>
        <v>NIE</v>
      </c>
      <c r="N241" t="str">
        <f t="shared" si="11"/>
        <v>NIE</v>
      </c>
    </row>
    <row r="242" spans="2:14" x14ac:dyDescent="0.25">
      <c r="B242" s="7" t="s">
        <v>483</v>
      </c>
      <c r="C242" s="9">
        <v>1.1000000000000001</v>
      </c>
      <c r="D242" s="9">
        <v>1.1200000000000001</v>
      </c>
      <c r="E242" s="9">
        <v>1.07</v>
      </c>
      <c r="H242" s="8" t="s">
        <v>483</v>
      </c>
      <c r="I242" s="10">
        <v>1.1000000000000001</v>
      </c>
      <c r="J242" s="10">
        <v>1.1200000000000001</v>
      </c>
      <c r="K242" s="10">
        <v>1.07</v>
      </c>
      <c r="L242" t="str">
        <f t="shared" si="9"/>
        <v>NIE</v>
      </c>
      <c r="M242" t="str">
        <f t="shared" si="10"/>
        <v>NIE</v>
      </c>
      <c r="N242" t="str">
        <f t="shared" si="11"/>
        <v>TAK</v>
      </c>
    </row>
    <row r="243" spans="2:14" x14ac:dyDescent="0.25">
      <c r="B243" s="7" t="s">
        <v>485</v>
      </c>
      <c r="C243" s="9">
        <v>1.77</v>
      </c>
      <c r="D243" s="9">
        <v>1.83</v>
      </c>
      <c r="E243" s="9">
        <v>1.8</v>
      </c>
      <c r="H243" s="8" t="s">
        <v>485</v>
      </c>
      <c r="I243" s="10">
        <v>1.77</v>
      </c>
      <c r="J243" s="10">
        <v>1.83</v>
      </c>
      <c r="K243" s="10">
        <v>1.8</v>
      </c>
      <c r="L243" t="str">
        <f t="shared" si="9"/>
        <v>NIE</v>
      </c>
      <c r="M243" t="str">
        <f t="shared" si="10"/>
        <v>NIE</v>
      </c>
      <c r="N243" t="str">
        <f t="shared" si="11"/>
        <v>TAK</v>
      </c>
    </row>
    <row r="244" spans="2:14" x14ac:dyDescent="0.25">
      <c r="B244" s="7" t="s">
        <v>487</v>
      </c>
      <c r="C244" s="9">
        <v>4.22</v>
      </c>
      <c r="D244" s="9">
        <v>4.22</v>
      </c>
      <c r="E244" s="9">
        <v>4.26</v>
      </c>
      <c r="H244" s="8" t="s">
        <v>487</v>
      </c>
      <c r="I244" s="10">
        <v>4.22</v>
      </c>
      <c r="J244" s="10">
        <v>4.22</v>
      </c>
      <c r="K244" s="10">
        <v>4.26</v>
      </c>
      <c r="L244" t="str">
        <f t="shared" si="9"/>
        <v>NIE</v>
      </c>
      <c r="M244" t="str">
        <f t="shared" si="10"/>
        <v>NIE</v>
      </c>
      <c r="N244" t="str">
        <f t="shared" si="11"/>
        <v>TAK</v>
      </c>
    </row>
    <row r="245" spans="2:14" x14ac:dyDescent="0.25">
      <c r="B245" s="7" t="s">
        <v>489</v>
      </c>
      <c r="C245" s="9">
        <v>8.31</v>
      </c>
      <c r="D245" s="9">
        <v>8.34</v>
      </c>
      <c r="E245" s="9">
        <v>8.4</v>
      </c>
      <c r="H245" s="8" t="s">
        <v>489</v>
      </c>
      <c r="I245" s="10">
        <v>8.31</v>
      </c>
      <c r="J245" s="10">
        <v>8.34</v>
      </c>
      <c r="K245" s="10">
        <v>8.4</v>
      </c>
      <c r="L245" t="str">
        <f t="shared" si="9"/>
        <v>TAK</v>
      </c>
      <c r="M245" t="str">
        <f t="shared" si="10"/>
        <v>NIE</v>
      </c>
      <c r="N245" t="str">
        <f t="shared" si="11"/>
        <v>NIE</v>
      </c>
    </row>
    <row r="246" spans="2:14" x14ac:dyDescent="0.25">
      <c r="B246" s="7" t="s">
        <v>491</v>
      </c>
      <c r="C246" s="9">
        <v>2.4500000000000002</v>
      </c>
      <c r="D246" s="9">
        <v>2.4700000000000002</v>
      </c>
      <c r="E246" s="9">
        <v>2.4300000000000002</v>
      </c>
      <c r="H246" s="8" t="s">
        <v>491</v>
      </c>
      <c r="I246" s="10">
        <v>2.4500000000000002</v>
      </c>
      <c r="J246" s="10">
        <v>2.4700000000000002</v>
      </c>
      <c r="K246" s="10">
        <v>2.4300000000000002</v>
      </c>
      <c r="L246" t="str">
        <f t="shared" si="9"/>
        <v>NIE</v>
      </c>
      <c r="M246" t="str">
        <f t="shared" si="10"/>
        <v>NIE</v>
      </c>
      <c r="N246" t="str">
        <f t="shared" si="11"/>
        <v>TAK</v>
      </c>
    </row>
    <row r="247" spans="2:14" x14ac:dyDescent="0.25">
      <c r="B247" s="7" t="s">
        <v>493</v>
      </c>
      <c r="C247" s="9">
        <v>27.4</v>
      </c>
      <c r="D247" s="9">
        <v>27.11</v>
      </c>
      <c r="E247" s="9">
        <v>27.35</v>
      </c>
      <c r="H247" s="8" t="s">
        <v>493</v>
      </c>
      <c r="I247" s="10">
        <v>27.4</v>
      </c>
      <c r="J247" s="10">
        <v>27.11</v>
      </c>
      <c r="K247" s="10">
        <v>27.35</v>
      </c>
      <c r="L247" t="str">
        <f t="shared" si="9"/>
        <v>NIE</v>
      </c>
      <c r="M247" t="str">
        <f t="shared" si="10"/>
        <v>NIE</v>
      </c>
      <c r="N247" t="str">
        <f t="shared" si="11"/>
        <v>TAK</v>
      </c>
    </row>
    <row r="248" spans="2:14" x14ac:dyDescent="0.25">
      <c r="B248" s="7" t="s">
        <v>495</v>
      </c>
      <c r="C248" s="9">
        <v>24.38</v>
      </c>
      <c r="D248" s="9">
        <v>25.2</v>
      </c>
      <c r="E248" s="9">
        <v>24.74</v>
      </c>
      <c r="H248" s="8" t="s">
        <v>495</v>
      </c>
      <c r="I248" s="10">
        <v>24.38</v>
      </c>
      <c r="J248" s="10">
        <v>25.2</v>
      </c>
      <c r="K248" s="10">
        <v>24.74</v>
      </c>
      <c r="L248" t="str">
        <f t="shared" si="9"/>
        <v>NIE</v>
      </c>
      <c r="M248" t="str">
        <f t="shared" si="10"/>
        <v>NIE</v>
      </c>
      <c r="N248" t="str">
        <f t="shared" si="11"/>
        <v>TAK</v>
      </c>
    </row>
    <row r="249" spans="2:14" x14ac:dyDescent="0.25">
      <c r="B249" s="7" t="s">
        <v>497</v>
      </c>
      <c r="C249" s="9">
        <v>7539</v>
      </c>
      <c r="D249" s="9">
        <v>7749</v>
      </c>
      <c r="E249" s="9">
        <v>7716</v>
      </c>
      <c r="H249" s="8" t="s">
        <v>497</v>
      </c>
      <c r="I249" s="10">
        <v>7539</v>
      </c>
      <c r="J249" s="10">
        <v>7749</v>
      </c>
      <c r="K249" s="10">
        <v>7716</v>
      </c>
      <c r="L249" t="str">
        <f t="shared" si="9"/>
        <v>NIE</v>
      </c>
      <c r="M249" t="str">
        <f t="shared" si="10"/>
        <v>NIE</v>
      </c>
      <c r="N249" t="str">
        <f t="shared" si="11"/>
        <v>TAK</v>
      </c>
    </row>
    <row r="250" spans="2:14" x14ac:dyDescent="0.25">
      <c r="B250" s="7" t="s">
        <v>499</v>
      </c>
      <c r="C250" s="9">
        <v>4.0999999999999996</v>
      </c>
      <c r="D250" s="9">
        <v>4.12</v>
      </c>
      <c r="E250" s="9">
        <v>4.3499999999999996</v>
      </c>
      <c r="H250" s="8" t="s">
        <v>499</v>
      </c>
      <c r="I250" s="10">
        <v>4.0999999999999996</v>
      </c>
      <c r="J250" s="10">
        <v>4.12</v>
      </c>
      <c r="K250" s="10">
        <v>4.3499999999999996</v>
      </c>
      <c r="L250" t="str">
        <f t="shared" si="9"/>
        <v>TAK</v>
      </c>
      <c r="M250" t="str">
        <f t="shared" si="10"/>
        <v>NIE</v>
      </c>
      <c r="N250" t="str">
        <f t="shared" si="11"/>
        <v>NIE</v>
      </c>
    </row>
    <row r="251" spans="2:14" x14ac:dyDescent="0.25">
      <c r="B251" s="7" t="s">
        <v>501</v>
      </c>
      <c r="C251" s="9">
        <v>1.07</v>
      </c>
      <c r="D251" s="9">
        <v>1.1000000000000001</v>
      </c>
      <c r="E251" s="9">
        <v>1.08</v>
      </c>
      <c r="H251" s="8" t="s">
        <v>501</v>
      </c>
      <c r="I251" s="10">
        <v>1.07</v>
      </c>
      <c r="J251" s="10">
        <v>1.1000000000000001</v>
      </c>
      <c r="K251" s="10">
        <v>1.08</v>
      </c>
      <c r="L251" t="str">
        <f t="shared" si="9"/>
        <v>NIE</v>
      </c>
      <c r="M251" t="str">
        <f t="shared" si="10"/>
        <v>NIE</v>
      </c>
      <c r="N251" t="str">
        <f t="shared" si="11"/>
        <v>TAK</v>
      </c>
    </row>
    <row r="252" spans="2:14" x14ac:dyDescent="0.25">
      <c r="B252" s="7" t="s">
        <v>503</v>
      </c>
      <c r="C252" s="9">
        <v>41.22</v>
      </c>
      <c r="D252" s="9">
        <v>40.9</v>
      </c>
      <c r="E252" s="9">
        <v>41.27</v>
      </c>
      <c r="H252" s="8" t="s">
        <v>503</v>
      </c>
      <c r="I252" s="10">
        <v>41.22</v>
      </c>
      <c r="J252" s="10">
        <v>40.9</v>
      </c>
      <c r="K252" s="10">
        <v>41.27</v>
      </c>
      <c r="L252" t="str">
        <f t="shared" si="9"/>
        <v>NIE</v>
      </c>
      <c r="M252" t="str">
        <f t="shared" si="10"/>
        <v>NIE</v>
      </c>
      <c r="N252" t="str">
        <f t="shared" si="11"/>
        <v>TAK</v>
      </c>
    </row>
    <row r="253" spans="2:14" x14ac:dyDescent="0.25">
      <c r="B253" s="7" t="s">
        <v>505</v>
      </c>
      <c r="C253" s="9">
        <v>66.05</v>
      </c>
      <c r="D253" s="9">
        <v>66.180000000000007</v>
      </c>
      <c r="E253" s="9">
        <v>66.150000000000006</v>
      </c>
      <c r="H253" s="8" t="s">
        <v>505</v>
      </c>
      <c r="I253" s="10">
        <v>66.05</v>
      </c>
      <c r="J253" s="10">
        <v>66.180000000000007</v>
      </c>
      <c r="K253" s="10">
        <v>66.150000000000006</v>
      </c>
      <c r="L253" t="str">
        <f t="shared" si="9"/>
        <v>NIE</v>
      </c>
      <c r="M253" t="str">
        <f t="shared" si="10"/>
        <v>NIE</v>
      </c>
      <c r="N253" t="str">
        <f t="shared" si="11"/>
        <v>TAK</v>
      </c>
    </row>
    <row r="254" spans="2:14" x14ac:dyDescent="0.25">
      <c r="B254" s="7" t="s">
        <v>507</v>
      </c>
      <c r="C254" s="9">
        <v>5.84</v>
      </c>
      <c r="D254" s="9">
        <v>5.97</v>
      </c>
      <c r="E254" s="9">
        <v>6</v>
      </c>
      <c r="H254" s="8" t="s">
        <v>507</v>
      </c>
      <c r="I254" s="10">
        <v>5.84</v>
      </c>
      <c r="J254" s="10">
        <v>5.97</v>
      </c>
      <c r="K254" s="10">
        <v>6</v>
      </c>
      <c r="L254" t="str">
        <f t="shared" si="9"/>
        <v>NIE</v>
      </c>
      <c r="M254" t="str">
        <f t="shared" si="10"/>
        <v>NIE</v>
      </c>
      <c r="N254" t="str">
        <f t="shared" si="11"/>
        <v>TAK</v>
      </c>
    </row>
    <row r="255" spans="2:14" x14ac:dyDescent="0.25">
      <c r="B255" s="7" t="s">
        <v>509</v>
      </c>
      <c r="C255" s="9">
        <v>7.5</v>
      </c>
      <c r="D255" s="9">
        <v>7.55</v>
      </c>
      <c r="E255" s="9">
        <v>7.58</v>
      </c>
      <c r="H255" s="8" t="s">
        <v>509</v>
      </c>
      <c r="I255" s="10">
        <v>7.5</v>
      </c>
      <c r="J255" s="10">
        <v>7.55</v>
      </c>
      <c r="K255" s="10">
        <v>7.58</v>
      </c>
      <c r="L255" t="str">
        <f t="shared" si="9"/>
        <v>NIE</v>
      </c>
      <c r="M255" t="str">
        <f t="shared" si="10"/>
        <v>NIE</v>
      </c>
      <c r="N255" t="str">
        <f t="shared" si="11"/>
        <v>TAK</v>
      </c>
    </row>
    <row r="256" spans="2:14" x14ac:dyDescent="0.25">
      <c r="B256" s="7" t="s">
        <v>511</v>
      </c>
      <c r="C256" s="9">
        <v>452.1</v>
      </c>
      <c r="D256" s="9">
        <v>451</v>
      </c>
      <c r="E256" s="9">
        <v>466.2</v>
      </c>
      <c r="H256" s="8" t="s">
        <v>511</v>
      </c>
      <c r="I256" s="10">
        <v>452.1</v>
      </c>
      <c r="J256" s="10">
        <v>451</v>
      </c>
      <c r="K256" s="10">
        <v>466.2</v>
      </c>
      <c r="L256" t="str">
        <f t="shared" si="9"/>
        <v>NIE</v>
      </c>
      <c r="M256" t="str">
        <f t="shared" si="10"/>
        <v>NIE</v>
      </c>
      <c r="N256" t="str">
        <f t="shared" si="11"/>
        <v>TAK</v>
      </c>
    </row>
    <row r="257" spans="2:14" x14ac:dyDescent="0.25">
      <c r="B257" s="7" t="s">
        <v>513</v>
      </c>
      <c r="C257" s="9">
        <v>10.26</v>
      </c>
      <c r="D257" s="9">
        <v>10.199999999999999</v>
      </c>
      <c r="E257" s="9">
        <v>10.199999999999999</v>
      </c>
      <c r="H257" s="8" t="s">
        <v>513</v>
      </c>
      <c r="I257" s="10">
        <v>10.26</v>
      </c>
      <c r="J257" s="10">
        <v>10.199999999999999</v>
      </c>
      <c r="K257" s="10">
        <v>10.199999999999999</v>
      </c>
      <c r="L257" t="str">
        <f t="shared" si="9"/>
        <v>NIE</v>
      </c>
      <c r="M257" t="str">
        <f t="shared" si="10"/>
        <v>NIE</v>
      </c>
      <c r="N257" t="str">
        <f t="shared" si="11"/>
        <v>TAK</v>
      </c>
    </row>
    <row r="258" spans="2:14" x14ac:dyDescent="0.25">
      <c r="B258" s="7" t="s">
        <v>515</v>
      </c>
      <c r="C258" s="9">
        <v>35.200000000000003</v>
      </c>
      <c r="D258" s="9">
        <v>35</v>
      </c>
      <c r="E258" s="9">
        <v>35</v>
      </c>
      <c r="H258" s="8" t="s">
        <v>515</v>
      </c>
      <c r="I258" s="10">
        <v>35.200000000000003</v>
      </c>
      <c r="J258" s="10">
        <v>35</v>
      </c>
      <c r="K258" s="10">
        <v>35</v>
      </c>
      <c r="L258" t="str">
        <f t="shared" si="9"/>
        <v>NIE</v>
      </c>
      <c r="M258" t="str">
        <f t="shared" si="10"/>
        <v>NIE</v>
      </c>
      <c r="N258" t="str">
        <f t="shared" si="11"/>
        <v>TAK</v>
      </c>
    </row>
    <row r="259" spans="2:14" x14ac:dyDescent="0.25">
      <c r="B259" s="7" t="s">
        <v>517</v>
      </c>
      <c r="C259" s="9">
        <v>0.5</v>
      </c>
      <c r="D259" s="9">
        <v>0.47</v>
      </c>
      <c r="E259" s="9">
        <v>0.51</v>
      </c>
      <c r="H259" s="8" t="s">
        <v>517</v>
      </c>
      <c r="I259" s="10">
        <v>0.5</v>
      </c>
      <c r="J259" s="10">
        <v>0.47</v>
      </c>
      <c r="K259" s="10">
        <v>0.51</v>
      </c>
      <c r="L259" t="str">
        <f t="shared" si="9"/>
        <v>NIE</v>
      </c>
      <c r="M259" t="str">
        <f t="shared" si="10"/>
        <v>NIE</v>
      </c>
      <c r="N259" t="str">
        <f t="shared" si="11"/>
        <v>TAK</v>
      </c>
    </row>
    <row r="260" spans="2:14" x14ac:dyDescent="0.25">
      <c r="B260" s="7" t="s">
        <v>519</v>
      </c>
      <c r="C260" s="9">
        <v>201.7</v>
      </c>
      <c r="D260" s="9">
        <v>200.9</v>
      </c>
      <c r="E260" s="9">
        <v>211.5</v>
      </c>
      <c r="H260" s="8" t="s">
        <v>519</v>
      </c>
      <c r="I260" s="10">
        <v>201.7</v>
      </c>
      <c r="J260" s="10">
        <v>200.9</v>
      </c>
      <c r="K260" s="10">
        <v>211.5</v>
      </c>
      <c r="L260" t="str">
        <f t="shared" si="9"/>
        <v>NIE</v>
      </c>
      <c r="M260" t="str">
        <f t="shared" si="10"/>
        <v>NIE</v>
      </c>
      <c r="N260" t="str">
        <f t="shared" si="11"/>
        <v>TAK</v>
      </c>
    </row>
    <row r="261" spans="2:14" x14ac:dyDescent="0.25">
      <c r="B261" s="7" t="s">
        <v>521</v>
      </c>
      <c r="C261" s="9">
        <v>21</v>
      </c>
      <c r="D261" s="9">
        <v>21</v>
      </c>
      <c r="E261" s="9">
        <v>21</v>
      </c>
      <c r="H261" s="8" t="s">
        <v>521</v>
      </c>
      <c r="I261" s="10">
        <v>21</v>
      </c>
      <c r="J261" s="10">
        <v>21</v>
      </c>
      <c r="K261" s="10">
        <v>21</v>
      </c>
      <c r="L261" t="str">
        <f t="shared" ref="L261:L324" si="12">IF(AND(J261-I261&lt;K261-J261,J261&gt;I261,K261&gt;J261),"TAK","NIE")</f>
        <v>NIE</v>
      </c>
      <c r="M261" t="str">
        <f t="shared" ref="M261:M324" si="13">IF(AND(J261&lt;I261,K261&lt;J261,K261-J261&lt;J261-I261),"TAK","NIE")</f>
        <v>NIE</v>
      </c>
      <c r="N261" t="str">
        <f t="shared" ref="N261:N324" si="14">IF(AND(L261="NIE",M261="NIE"),"TAK","NIE")</f>
        <v>TAK</v>
      </c>
    </row>
    <row r="262" spans="2:14" x14ac:dyDescent="0.25">
      <c r="B262" s="7" t="s">
        <v>523</v>
      </c>
      <c r="C262" s="9">
        <v>13.25</v>
      </c>
      <c r="D262" s="9">
        <v>13.86</v>
      </c>
      <c r="E262" s="9">
        <v>14.15</v>
      </c>
      <c r="H262" s="8" t="s">
        <v>523</v>
      </c>
      <c r="I262" s="10">
        <v>13.25</v>
      </c>
      <c r="J262" s="10">
        <v>13.86</v>
      </c>
      <c r="K262" s="10">
        <v>14.15</v>
      </c>
      <c r="L262" t="str">
        <f t="shared" si="12"/>
        <v>NIE</v>
      </c>
      <c r="M262" t="str">
        <f t="shared" si="13"/>
        <v>NIE</v>
      </c>
      <c r="N262" t="str">
        <f t="shared" si="14"/>
        <v>TAK</v>
      </c>
    </row>
    <row r="263" spans="2:14" x14ac:dyDescent="0.25">
      <c r="B263" s="7" t="s">
        <v>525</v>
      </c>
      <c r="C263" s="9">
        <v>13.69</v>
      </c>
      <c r="D263" s="9">
        <v>13.55</v>
      </c>
      <c r="E263" s="9">
        <v>13.67</v>
      </c>
      <c r="H263" s="8" t="s">
        <v>525</v>
      </c>
      <c r="I263" s="10">
        <v>13.69</v>
      </c>
      <c r="J263" s="10">
        <v>13.55</v>
      </c>
      <c r="K263" s="10">
        <v>13.67</v>
      </c>
      <c r="L263" t="str">
        <f t="shared" si="12"/>
        <v>NIE</v>
      </c>
      <c r="M263" t="str">
        <f t="shared" si="13"/>
        <v>NIE</v>
      </c>
      <c r="N263" t="str">
        <f t="shared" si="14"/>
        <v>TAK</v>
      </c>
    </row>
    <row r="264" spans="2:14" x14ac:dyDescent="0.25">
      <c r="B264" s="7" t="s">
        <v>527</v>
      </c>
      <c r="C264" s="9">
        <v>8.5</v>
      </c>
      <c r="D264" s="9">
        <v>8.8000000000000007</v>
      </c>
      <c r="E264" s="9">
        <v>8.77</v>
      </c>
      <c r="H264" s="8" t="s">
        <v>527</v>
      </c>
      <c r="I264" s="10">
        <v>8.5</v>
      </c>
      <c r="J264" s="10">
        <v>8.8000000000000007</v>
      </c>
      <c r="K264" s="10">
        <v>8.77</v>
      </c>
      <c r="L264" t="str">
        <f t="shared" si="12"/>
        <v>NIE</v>
      </c>
      <c r="M264" t="str">
        <f t="shared" si="13"/>
        <v>NIE</v>
      </c>
      <c r="N264" t="str">
        <f t="shared" si="14"/>
        <v>TAK</v>
      </c>
    </row>
    <row r="265" spans="2:14" x14ac:dyDescent="0.25">
      <c r="B265" s="7" t="s">
        <v>529</v>
      </c>
      <c r="C265" s="9">
        <v>7.0000000000000007E-2</v>
      </c>
      <c r="D265" s="9">
        <v>7.0000000000000007E-2</v>
      </c>
      <c r="E265" s="9">
        <v>7.0000000000000007E-2</v>
      </c>
      <c r="H265" s="8" t="s">
        <v>529</v>
      </c>
      <c r="I265" s="10">
        <v>7.0000000000000007E-2</v>
      </c>
      <c r="J265" s="10">
        <v>7.0000000000000007E-2</v>
      </c>
      <c r="K265" s="10">
        <v>7.0000000000000007E-2</v>
      </c>
      <c r="L265" t="str">
        <f t="shared" si="12"/>
        <v>NIE</v>
      </c>
      <c r="M265" t="str">
        <f t="shared" si="13"/>
        <v>NIE</v>
      </c>
      <c r="N265" t="str">
        <f t="shared" si="14"/>
        <v>TAK</v>
      </c>
    </row>
    <row r="266" spans="2:14" x14ac:dyDescent="0.25">
      <c r="B266" s="7" t="s">
        <v>531</v>
      </c>
      <c r="C266" s="9">
        <v>2.09</v>
      </c>
      <c r="D266" s="9">
        <v>2</v>
      </c>
      <c r="E266" s="9">
        <v>2.0499999999999998</v>
      </c>
      <c r="H266" s="8" t="s">
        <v>531</v>
      </c>
      <c r="I266" s="10">
        <v>2.09</v>
      </c>
      <c r="J266" s="10">
        <v>2</v>
      </c>
      <c r="K266" s="10">
        <v>2.0499999999999998</v>
      </c>
      <c r="L266" t="str">
        <f t="shared" si="12"/>
        <v>NIE</v>
      </c>
      <c r="M266" t="str">
        <f t="shared" si="13"/>
        <v>NIE</v>
      </c>
      <c r="N266" t="str">
        <f t="shared" si="14"/>
        <v>TAK</v>
      </c>
    </row>
    <row r="267" spans="2:14" x14ac:dyDescent="0.25">
      <c r="B267" s="7" t="s">
        <v>533</v>
      </c>
      <c r="C267" s="9">
        <v>10.52</v>
      </c>
      <c r="D267" s="9">
        <v>10</v>
      </c>
      <c r="E267" s="9">
        <v>10.29</v>
      </c>
      <c r="H267" s="8" t="s">
        <v>533</v>
      </c>
      <c r="I267" s="10">
        <v>10.52</v>
      </c>
      <c r="J267" s="10">
        <v>10</v>
      </c>
      <c r="K267" s="10">
        <v>10.29</v>
      </c>
      <c r="L267" t="str">
        <f t="shared" si="12"/>
        <v>NIE</v>
      </c>
      <c r="M267" t="str">
        <f t="shared" si="13"/>
        <v>NIE</v>
      </c>
      <c r="N267" t="str">
        <f t="shared" si="14"/>
        <v>TAK</v>
      </c>
    </row>
    <row r="268" spans="2:14" x14ac:dyDescent="0.25">
      <c r="B268" s="7" t="s">
        <v>535</v>
      </c>
      <c r="C268" s="9">
        <v>0.56000000000000005</v>
      </c>
      <c r="D268" s="9">
        <v>0.56999999999999995</v>
      </c>
      <c r="E268" s="9">
        <v>0.56999999999999995</v>
      </c>
      <c r="H268" s="8" t="s">
        <v>535</v>
      </c>
      <c r="I268" s="10">
        <v>0.56000000000000005</v>
      </c>
      <c r="J268" s="10">
        <v>0.56999999999999995</v>
      </c>
      <c r="K268" s="10">
        <v>0.56999999999999995</v>
      </c>
      <c r="L268" t="str">
        <f t="shared" si="12"/>
        <v>NIE</v>
      </c>
      <c r="M268" t="str">
        <f t="shared" si="13"/>
        <v>NIE</v>
      </c>
      <c r="N268" t="str">
        <f t="shared" si="14"/>
        <v>TAK</v>
      </c>
    </row>
    <row r="269" spans="2:14" x14ac:dyDescent="0.25">
      <c r="B269" s="7" t="s">
        <v>537</v>
      </c>
      <c r="C269" s="9">
        <v>1.54</v>
      </c>
      <c r="D269" s="9">
        <v>1.58</v>
      </c>
      <c r="E269" s="9">
        <v>2.02</v>
      </c>
      <c r="H269" s="8" t="s">
        <v>537</v>
      </c>
      <c r="I269" s="10">
        <v>1.54</v>
      </c>
      <c r="J269" s="10">
        <v>1.58</v>
      </c>
      <c r="K269" s="10">
        <v>2.02</v>
      </c>
      <c r="L269" t="str">
        <f t="shared" si="12"/>
        <v>TAK</v>
      </c>
      <c r="M269" t="str">
        <f t="shared" si="13"/>
        <v>NIE</v>
      </c>
      <c r="N269" t="str">
        <f t="shared" si="14"/>
        <v>NIE</v>
      </c>
    </row>
    <row r="270" spans="2:14" x14ac:dyDescent="0.25">
      <c r="B270" s="7" t="s">
        <v>539</v>
      </c>
      <c r="C270" s="9">
        <v>7.09</v>
      </c>
      <c r="D270" s="9">
        <v>7.23</v>
      </c>
      <c r="E270" s="9">
        <v>7.5</v>
      </c>
      <c r="H270" s="8" t="s">
        <v>539</v>
      </c>
      <c r="I270" s="10">
        <v>7.09</v>
      </c>
      <c r="J270" s="10">
        <v>7.23</v>
      </c>
      <c r="K270" s="10">
        <v>7.5</v>
      </c>
      <c r="L270" t="str">
        <f t="shared" si="12"/>
        <v>TAK</v>
      </c>
      <c r="M270" t="str">
        <f t="shared" si="13"/>
        <v>NIE</v>
      </c>
      <c r="N270" t="str">
        <f t="shared" si="14"/>
        <v>NIE</v>
      </c>
    </row>
    <row r="271" spans="2:14" x14ac:dyDescent="0.25">
      <c r="B271" s="7" t="s">
        <v>541</v>
      </c>
      <c r="C271" s="9">
        <v>1.5</v>
      </c>
      <c r="D271" s="9">
        <v>1.54</v>
      </c>
      <c r="E271" s="9">
        <v>1.5</v>
      </c>
      <c r="H271" s="8" t="s">
        <v>541</v>
      </c>
      <c r="I271" s="10">
        <v>1.5</v>
      </c>
      <c r="J271" s="10">
        <v>1.54</v>
      </c>
      <c r="K271" s="10">
        <v>1.5</v>
      </c>
      <c r="L271" t="str">
        <f t="shared" si="12"/>
        <v>NIE</v>
      </c>
      <c r="M271" t="str">
        <f t="shared" si="13"/>
        <v>NIE</v>
      </c>
      <c r="N271" t="str">
        <f t="shared" si="14"/>
        <v>TAK</v>
      </c>
    </row>
    <row r="272" spans="2:14" x14ac:dyDescent="0.25">
      <c r="B272" s="7" t="s">
        <v>543</v>
      </c>
      <c r="C272" s="9">
        <v>1.34</v>
      </c>
      <c r="D272" s="9">
        <v>1.34</v>
      </c>
      <c r="E272" s="9">
        <v>1.31</v>
      </c>
      <c r="H272" s="8" t="s">
        <v>543</v>
      </c>
      <c r="I272" s="10">
        <v>1.34</v>
      </c>
      <c r="J272" s="10">
        <v>1.34</v>
      </c>
      <c r="K272" s="10">
        <v>1.31</v>
      </c>
      <c r="L272" t="str">
        <f t="shared" si="12"/>
        <v>NIE</v>
      </c>
      <c r="M272" t="str">
        <f t="shared" si="13"/>
        <v>NIE</v>
      </c>
      <c r="N272" t="str">
        <f t="shared" si="14"/>
        <v>TAK</v>
      </c>
    </row>
    <row r="273" spans="2:14" x14ac:dyDescent="0.25">
      <c r="B273" s="7" t="s">
        <v>545</v>
      </c>
      <c r="C273" s="9">
        <v>0.16</v>
      </c>
      <c r="D273" s="9">
        <v>0.16</v>
      </c>
      <c r="E273" s="9">
        <v>0.16</v>
      </c>
      <c r="H273" s="8" t="s">
        <v>545</v>
      </c>
      <c r="I273" s="10">
        <v>0.16</v>
      </c>
      <c r="J273" s="10">
        <v>0.16</v>
      </c>
      <c r="K273" s="10">
        <v>0.16</v>
      </c>
      <c r="L273" t="str">
        <f t="shared" si="12"/>
        <v>NIE</v>
      </c>
      <c r="M273" t="str">
        <f t="shared" si="13"/>
        <v>NIE</v>
      </c>
      <c r="N273" t="str">
        <f t="shared" si="14"/>
        <v>TAK</v>
      </c>
    </row>
    <row r="274" spans="2:14" x14ac:dyDescent="0.25">
      <c r="B274" s="7" t="s">
        <v>547</v>
      </c>
      <c r="C274" s="9">
        <v>33.799999999999997</v>
      </c>
      <c r="D274" s="9">
        <v>33.01</v>
      </c>
      <c r="E274" s="9">
        <v>33.9</v>
      </c>
      <c r="H274" s="8" t="s">
        <v>547</v>
      </c>
      <c r="I274" s="10">
        <v>33.799999999999997</v>
      </c>
      <c r="J274" s="10">
        <v>33.01</v>
      </c>
      <c r="K274" s="10">
        <v>33.9</v>
      </c>
      <c r="L274" t="str">
        <f t="shared" si="12"/>
        <v>NIE</v>
      </c>
      <c r="M274" t="str">
        <f t="shared" si="13"/>
        <v>NIE</v>
      </c>
      <c r="N274" t="str">
        <f t="shared" si="14"/>
        <v>TAK</v>
      </c>
    </row>
    <row r="275" spans="2:14" x14ac:dyDescent="0.25">
      <c r="B275" s="7" t="s">
        <v>549</v>
      </c>
      <c r="C275" s="9">
        <v>1.46</v>
      </c>
      <c r="D275" s="9">
        <v>1.45</v>
      </c>
      <c r="E275" s="9">
        <v>1.46</v>
      </c>
      <c r="H275" s="8" t="s">
        <v>549</v>
      </c>
      <c r="I275" s="10">
        <v>1.46</v>
      </c>
      <c r="J275" s="10">
        <v>1.45</v>
      </c>
      <c r="K275" s="10">
        <v>1.46</v>
      </c>
      <c r="L275" t="str">
        <f t="shared" si="12"/>
        <v>NIE</v>
      </c>
      <c r="M275" t="str">
        <f t="shared" si="13"/>
        <v>NIE</v>
      </c>
      <c r="N275" t="str">
        <f t="shared" si="14"/>
        <v>TAK</v>
      </c>
    </row>
    <row r="276" spans="2:14" x14ac:dyDescent="0.25">
      <c r="B276" s="7" t="s">
        <v>551</v>
      </c>
      <c r="C276" s="9">
        <v>10</v>
      </c>
      <c r="D276" s="9">
        <v>10</v>
      </c>
      <c r="E276" s="9">
        <v>9.75</v>
      </c>
      <c r="H276" s="8" t="s">
        <v>551</v>
      </c>
      <c r="I276" s="10">
        <v>10</v>
      </c>
      <c r="J276" s="10">
        <v>10</v>
      </c>
      <c r="K276" s="10">
        <v>9.75</v>
      </c>
      <c r="L276" t="str">
        <f t="shared" si="12"/>
        <v>NIE</v>
      </c>
      <c r="M276" t="str">
        <f t="shared" si="13"/>
        <v>NIE</v>
      </c>
      <c r="N276" t="str">
        <f t="shared" si="14"/>
        <v>TAK</v>
      </c>
    </row>
    <row r="277" spans="2:14" x14ac:dyDescent="0.25">
      <c r="B277" s="7" t="s">
        <v>553</v>
      </c>
      <c r="C277" s="9">
        <v>1.46</v>
      </c>
      <c r="D277" s="9">
        <v>1.46</v>
      </c>
      <c r="E277" s="9">
        <v>1.39</v>
      </c>
      <c r="H277" s="8" t="s">
        <v>553</v>
      </c>
      <c r="I277" s="10">
        <v>1.46</v>
      </c>
      <c r="J277" s="10">
        <v>1.46</v>
      </c>
      <c r="K277" s="10">
        <v>1.39</v>
      </c>
      <c r="L277" t="str">
        <f t="shared" si="12"/>
        <v>NIE</v>
      </c>
      <c r="M277" t="str">
        <f t="shared" si="13"/>
        <v>NIE</v>
      </c>
      <c r="N277" t="str">
        <f t="shared" si="14"/>
        <v>TAK</v>
      </c>
    </row>
    <row r="278" spans="2:14" x14ac:dyDescent="0.25">
      <c r="B278" s="7" t="s">
        <v>555</v>
      </c>
      <c r="C278" s="9">
        <v>149.9</v>
      </c>
      <c r="D278" s="9">
        <v>152.4</v>
      </c>
      <c r="E278" s="9">
        <v>154.69999999999999</v>
      </c>
      <c r="H278" s="8" t="s">
        <v>555</v>
      </c>
      <c r="I278" s="10">
        <v>149.9</v>
      </c>
      <c r="J278" s="10">
        <v>152.4</v>
      </c>
      <c r="K278" s="10">
        <v>154.69999999999999</v>
      </c>
      <c r="L278" t="str">
        <f t="shared" si="12"/>
        <v>NIE</v>
      </c>
      <c r="M278" t="str">
        <f t="shared" si="13"/>
        <v>NIE</v>
      </c>
      <c r="N278" t="str">
        <f t="shared" si="14"/>
        <v>TAK</v>
      </c>
    </row>
    <row r="279" spans="2:14" x14ac:dyDescent="0.25">
      <c r="B279" s="7" t="s">
        <v>557</v>
      </c>
      <c r="C279" s="9">
        <v>12.5</v>
      </c>
      <c r="D279" s="9">
        <v>12.75</v>
      </c>
      <c r="E279" s="9">
        <v>12.94</v>
      </c>
      <c r="H279" s="8" t="s">
        <v>557</v>
      </c>
      <c r="I279" s="10">
        <v>12.5</v>
      </c>
      <c r="J279" s="10">
        <v>12.75</v>
      </c>
      <c r="K279" s="10">
        <v>12.94</v>
      </c>
      <c r="L279" t="str">
        <f t="shared" si="12"/>
        <v>NIE</v>
      </c>
      <c r="M279" t="str">
        <f t="shared" si="13"/>
        <v>NIE</v>
      </c>
      <c r="N279" t="str">
        <f t="shared" si="14"/>
        <v>TAK</v>
      </c>
    </row>
    <row r="280" spans="2:14" x14ac:dyDescent="0.25">
      <c r="B280" s="7" t="s">
        <v>559</v>
      </c>
      <c r="C280" s="9">
        <v>10.5</v>
      </c>
      <c r="D280" s="9">
        <v>10.5</v>
      </c>
      <c r="E280" s="9">
        <v>10.39</v>
      </c>
      <c r="H280" s="8" t="s">
        <v>559</v>
      </c>
      <c r="I280" s="10">
        <v>10.5</v>
      </c>
      <c r="J280" s="10">
        <v>10.5</v>
      </c>
      <c r="K280" s="10">
        <v>10.39</v>
      </c>
      <c r="L280" t="str">
        <f t="shared" si="12"/>
        <v>NIE</v>
      </c>
      <c r="M280" t="str">
        <f t="shared" si="13"/>
        <v>NIE</v>
      </c>
      <c r="N280" t="str">
        <f t="shared" si="14"/>
        <v>TAK</v>
      </c>
    </row>
    <row r="281" spans="2:14" x14ac:dyDescent="0.25">
      <c r="B281" s="7" t="s">
        <v>561</v>
      </c>
      <c r="C281" s="9">
        <v>6.13</v>
      </c>
      <c r="D281" s="9">
        <v>6.15</v>
      </c>
      <c r="E281" s="9">
        <v>6.25</v>
      </c>
      <c r="H281" s="8" t="s">
        <v>561</v>
      </c>
      <c r="I281" s="10">
        <v>6.13</v>
      </c>
      <c r="J281" s="10">
        <v>6.15</v>
      </c>
      <c r="K281" s="10">
        <v>6.25</v>
      </c>
      <c r="L281" t="str">
        <f t="shared" si="12"/>
        <v>TAK</v>
      </c>
      <c r="M281" t="str">
        <f t="shared" si="13"/>
        <v>NIE</v>
      </c>
      <c r="N281" t="str">
        <f t="shared" si="14"/>
        <v>NIE</v>
      </c>
    </row>
    <row r="282" spans="2:14" x14ac:dyDescent="0.25">
      <c r="B282" s="7" t="s">
        <v>563</v>
      </c>
      <c r="C282" s="9">
        <v>2.16</v>
      </c>
      <c r="D282" s="9">
        <v>2.15</v>
      </c>
      <c r="E282" s="9">
        <v>2.21</v>
      </c>
      <c r="H282" s="8" t="s">
        <v>563</v>
      </c>
      <c r="I282" s="10">
        <v>2.16</v>
      </c>
      <c r="J282" s="10">
        <v>2.15</v>
      </c>
      <c r="K282" s="10">
        <v>2.21</v>
      </c>
      <c r="L282" t="str">
        <f t="shared" si="12"/>
        <v>NIE</v>
      </c>
      <c r="M282" t="str">
        <f t="shared" si="13"/>
        <v>NIE</v>
      </c>
      <c r="N282" t="str">
        <f t="shared" si="14"/>
        <v>TAK</v>
      </c>
    </row>
    <row r="283" spans="2:14" x14ac:dyDescent="0.25">
      <c r="B283" s="7" t="s">
        <v>565</v>
      </c>
      <c r="C283" s="9">
        <v>1.64</v>
      </c>
      <c r="D283" s="9">
        <v>1.62</v>
      </c>
      <c r="E283" s="9">
        <v>1.61</v>
      </c>
      <c r="H283" s="8" t="s">
        <v>565</v>
      </c>
      <c r="I283" s="10">
        <v>1.64</v>
      </c>
      <c r="J283" s="10">
        <v>1.62</v>
      </c>
      <c r="K283" s="10">
        <v>1.61</v>
      </c>
      <c r="L283" t="str">
        <f t="shared" si="12"/>
        <v>NIE</v>
      </c>
      <c r="M283" t="str">
        <f t="shared" si="13"/>
        <v>NIE</v>
      </c>
      <c r="N283" t="str">
        <f t="shared" si="14"/>
        <v>TAK</v>
      </c>
    </row>
    <row r="284" spans="2:14" x14ac:dyDescent="0.25">
      <c r="B284" s="7" t="s">
        <v>567</v>
      </c>
      <c r="C284" s="9">
        <v>3.05</v>
      </c>
      <c r="D284" s="9">
        <v>3.34</v>
      </c>
      <c r="E284" s="9">
        <v>3.34</v>
      </c>
      <c r="H284" s="8" t="s">
        <v>567</v>
      </c>
      <c r="I284" s="10">
        <v>3.05</v>
      </c>
      <c r="J284" s="10">
        <v>3.34</v>
      </c>
      <c r="K284" s="10">
        <v>3.34</v>
      </c>
      <c r="L284" t="str">
        <f t="shared" si="12"/>
        <v>NIE</v>
      </c>
      <c r="M284" t="str">
        <f t="shared" si="13"/>
        <v>NIE</v>
      </c>
      <c r="N284" t="str">
        <f t="shared" si="14"/>
        <v>TAK</v>
      </c>
    </row>
    <row r="285" spans="2:14" x14ac:dyDescent="0.25">
      <c r="B285" s="7" t="s">
        <v>569</v>
      </c>
      <c r="C285" s="9">
        <v>17.5</v>
      </c>
      <c r="D285" s="9">
        <v>17.11</v>
      </c>
      <c r="E285" s="9">
        <v>17.600000000000001</v>
      </c>
      <c r="H285" s="8" t="s">
        <v>569</v>
      </c>
      <c r="I285" s="10">
        <v>17.5</v>
      </c>
      <c r="J285" s="10">
        <v>17.11</v>
      </c>
      <c r="K285" s="10">
        <v>17.600000000000001</v>
      </c>
      <c r="L285" t="str">
        <f t="shared" si="12"/>
        <v>NIE</v>
      </c>
      <c r="M285" t="str">
        <f t="shared" si="13"/>
        <v>NIE</v>
      </c>
      <c r="N285" t="str">
        <f t="shared" si="14"/>
        <v>TAK</v>
      </c>
    </row>
    <row r="286" spans="2:14" x14ac:dyDescent="0.25">
      <c r="B286" s="7" t="s">
        <v>571</v>
      </c>
      <c r="C286" s="9">
        <v>5.59</v>
      </c>
      <c r="D286" s="9">
        <v>5.7</v>
      </c>
      <c r="E286" s="9">
        <v>5.7</v>
      </c>
      <c r="H286" s="8" t="s">
        <v>571</v>
      </c>
      <c r="I286" s="10">
        <v>5.59</v>
      </c>
      <c r="J286" s="10">
        <v>5.7</v>
      </c>
      <c r="K286" s="10">
        <v>5.7</v>
      </c>
      <c r="L286" t="str">
        <f t="shared" si="12"/>
        <v>NIE</v>
      </c>
      <c r="M286" t="str">
        <f t="shared" si="13"/>
        <v>NIE</v>
      </c>
      <c r="N286" t="str">
        <f t="shared" si="14"/>
        <v>TAK</v>
      </c>
    </row>
    <row r="287" spans="2:14" x14ac:dyDescent="0.25">
      <c r="B287" s="7" t="s">
        <v>573</v>
      </c>
      <c r="C287" s="9">
        <v>4.92</v>
      </c>
      <c r="D287" s="9">
        <v>4.8899999999999997</v>
      </c>
      <c r="E287" s="9">
        <v>4.78</v>
      </c>
      <c r="H287" s="8" t="s">
        <v>573</v>
      </c>
      <c r="I287" s="10">
        <v>4.92</v>
      </c>
      <c r="J287" s="10">
        <v>4.8899999999999997</v>
      </c>
      <c r="K287" s="10">
        <v>4.78</v>
      </c>
      <c r="L287" t="str">
        <f t="shared" si="12"/>
        <v>NIE</v>
      </c>
      <c r="M287" t="str">
        <f t="shared" si="13"/>
        <v>TAK</v>
      </c>
      <c r="N287" t="str">
        <f t="shared" si="14"/>
        <v>NIE</v>
      </c>
    </row>
    <row r="288" spans="2:14" x14ac:dyDescent="0.25">
      <c r="B288" s="7" t="s">
        <v>575</v>
      </c>
      <c r="C288" s="9">
        <v>244.45</v>
      </c>
      <c r="D288" s="9">
        <v>243.55</v>
      </c>
      <c r="E288" s="9">
        <v>242</v>
      </c>
      <c r="H288" s="8" t="s">
        <v>575</v>
      </c>
      <c r="I288" s="10">
        <v>244.45</v>
      </c>
      <c r="J288" s="10">
        <v>243.55</v>
      </c>
      <c r="K288" s="10">
        <v>242</v>
      </c>
      <c r="L288" t="str">
        <f t="shared" si="12"/>
        <v>NIE</v>
      </c>
      <c r="M288" t="str">
        <f t="shared" si="13"/>
        <v>TAK</v>
      </c>
      <c r="N288" t="str">
        <f t="shared" si="14"/>
        <v>NIE</v>
      </c>
    </row>
    <row r="289" spans="2:14" x14ac:dyDescent="0.25">
      <c r="B289" s="7" t="s">
        <v>577</v>
      </c>
      <c r="C289" s="9">
        <v>23.7</v>
      </c>
      <c r="D289" s="9">
        <v>23.7</v>
      </c>
      <c r="E289" s="9">
        <v>24.25</v>
      </c>
      <c r="H289" s="8" t="s">
        <v>577</v>
      </c>
      <c r="I289" s="10">
        <v>23.7</v>
      </c>
      <c r="J289" s="10">
        <v>23.7</v>
      </c>
      <c r="K289" s="10">
        <v>24.25</v>
      </c>
      <c r="L289" t="str">
        <f t="shared" si="12"/>
        <v>NIE</v>
      </c>
      <c r="M289" t="str">
        <f t="shared" si="13"/>
        <v>NIE</v>
      </c>
      <c r="N289" t="str">
        <f t="shared" si="14"/>
        <v>TAK</v>
      </c>
    </row>
    <row r="290" spans="2:14" x14ac:dyDescent="0.25">
      <c r="B290" s="7" t="s">
        <v>579</v>
      </c>
      <c r="C290" s="9">
        <v>7.0000000000000007E-2</v>
      </c>
      <c r="D290" s="9">
        <v>7.0000000000000007E-2</v>
      </c>
      <c r="E290" s="9">
        <v>7.0000000000000007E-2</v>
      </c>
      <c r="H290" s="8" t="s">
        <v>579</v>
      </c>
      <c r="I290" s="10">
        <v>7.0000000000000007E-2</v>
      </c>
      <c r="J290" s="10">
        <v>7.0000000000000007E-2</v>
      </c>
      <c r="K290" s="10">
        <v>7.0000000000000007E-2</v>
      </c>
      <c r="L290" t="str">
        <f t="shared" si="12"/>
        <v>NIE</v>
      </c>
      <c r="M290" t="str">
        <f t="shared" si="13"/>
        <v>NIE</v>
      </c>
      <c r="N290" t="str">
        <f t="shared" si="14"/>
        <v>TAK</v>
      </c>
    </row>
    <row r="291" spans="2:14" x14ac:dyDescent="0.25">
      <c r="B291" s="7" t="s">
        <v>581</v>
      </c>
      <c r="C291" s="9">
        <v>4.28</v>
      </c>
      <c r="D291" s="9">
        <v>4.4000000000000004</v>
      </c>
      <c r="E291" s="9">
        <v>4.4000000000000004</v>
      </c>
      <c r="H291" s="8" t="s">
        <v>581</v>
      </c>
      <c r="I291" s="10">
        <v>4.28</v>
      </c>
      <c r="J291" s="10">
        <v>4.4000000000000004</v>
      </c>
      <c r="K291" s="10">
        <v>4.4000000000000004</v>
      </c>
      <c r="L291" t="str">
        <f t="shared" si="12"/>
        <v>NIE</v>
      </c>
      <c r="M291" t="str">
        <f t="shared" si="13"/>
        <v>NIE</v>
      </c>
      <c r="N291" t="str">
        <f t="shared" si="14"/>
        <v>TAK</v>
      </c>
    </row>
    <row r="292" spans="2:14" x14ac:dyDescent="0.25">
      <c r="B292" s="7" t="s">
        <v>583</v>
      </c>
      <c r="C292" s="9">
        <v>1.2</v>
      </c>
      <c r="D292" s="9">
        <v>1.25</v>
      </c>
      <c r="E292" s="9">
        <v>1.28</v>
      </c>
      <c r="H292" s="8" t="s">
        <v>583</v>
      </c>
      <c r="I292" s="10">
        <v>1.2</v>
      </c>
      <c r="J292" s="10">
        <v>1.25</v>
      </c>
      <c r="K292" s="10">
        <v>1.28</v>
      </c>
      <c r="L292" t="str">
        <f t="shared" si="12"/>
        <v>NIE</v>
      </c>
      <c r="M292" t="str">
        <f t="shared" si="13"/>
        <v>NIE</v>
      </c>
      <c r="N292" t="str">
        <f t="shared" si="14"/>
        <v>TAK</v>
      </c>
    </row>
    <row r="293" spans="2:14" x14ac:dyDescent="0.25">
      <c r="B293" s="7" t="s">
        <v>585</v>
      </c>
      <c r="C293" s="9">
        <v>3.87</v>
      </c>
      <c r="D293" s="9">
        <v>3.83</v>
      </c>
      <c r="E293" s="9">
        <v>3.8</v>
      </c>
      <c r="H293" s="8" t="s">
        <v>585</v>
      </c>
      <c r="I293" s="10">
        <v>3.87</v>
      </c>
      <c r="J293" s="10">
        <v>3.83</v>
      </c>
      <c r="K293" s="10">
        <v>3.8</v>
      </c>
      <c r="L293" t="str">
        <f t="shared" si="12"/>
        <v>NIE</v>
      </c>
      <c r="M293" t="str">
        <f t="shared" si="13"/>
        <v>NIE</v>
      </c>
      <c r="N293" t="str">
        <f t="shared" si="14"/>
        <v>TAK</v>
      </c>
    </row>
    <row r="294" spans="2:14" x14ac:dyDescent="0.25">
      <c r="B294" s="7" t="s">
        <v>587</v>
      </c>
      <c r="C294" s="9">
        <v>49.2</v>
      </c>
      <c r="D294" s="9">
        <v>49.5</v>
      </c>
      <c r="E294" s="9">
        <v>50.3</v>
      </c>
      <c r="H294" s="8" t="s">
        <v>587</v>
      </c>
      <c r="I294" s="10">
        <v>49.2</v>
      </c>
      <c r="J294" s="10">
        <v>49.5</v>
      </c>
      <c r="K294" s="10">
        <v>50.3</v>
      </c>
      <c r="L294" t="str">
        <f t="shared" si="12"/>
        <v>TAK</v>
      </c>
      <c r="M294" t="str">
        <f t="shared" si="13"/>
        <v>NIE</v>
      </c>
      <c r="N294" t="str">
        <f t="shared" si="14"/>
        <v>NIE</v>
      </c>
    </row>
    <row r="295" spans="2:14" x14ac:dyDescent="0.25">
      <c r="B295" s="7" t="s">
        <v>589</v>
      </c>
      <c r="C295" s="9">
        <v>1.1499999999999999</v>
      </c>
      <c r="D295" s="9">
        <v>1.1399999999999999</v>
      </c>
      <c r="E295" s="9">
        <v>1.1499999999999999</v>
      </c>
      <c r="H295" s="8" t="s">
        <v>589</v>
      </c>
      <c r="I295" s="10">
        <v>1.1499999999999999</v>
      </c>
      <c r="J295" s="10">
        <v>1.1399999999999999</v>
      </c>
      <c r="K295" s="10">
        <v>1.1499999999999999</v>
      </c>
      <c r="L295" t="str">
        <f t="shared" si="12"/>
        <v>NIE</v>
      </c>
      <c r="M295" t="str">
        <f t="shared" si="13"/>
        <v>NIE</v>
      </c>
      <c r="N295" t="str">
        <f t="shared" si="14"/>
        <v>TAK</v>
      </c>
    </row>
    <row r="296" spans="2:14" x14ac:dyDescent="0.25">
      <c r="B296" s="7" t="s">
        <v>591</v>
      </c>
      <c r="C296" s="9">
        <v>2.1</v>
      </c>
      <c r="D296" s="9">
        <v>2.0499999999999998</v>
      </c>
      <c r="E296" s="9">
        <v>2.02</v>
      </c>
      <c r="H296" s="8" t="s">
        <v>591</v>
      </c>
      <c r="I296" s="10">
        <v>2.1</v>
      </c>
      <c r="J296" s="10">
        <v>2.0499999999999998</v>
      </c>
      <c r="K296" s="10">
        <v>2.02</v>
      </c>
      <c r="L296" t="str">
        <f t="shared" si="12"/>
        <v>NIE</v>
      </c>
      <c r="M296" t="str">
        <f t="shared" si="13"/>
        <v>NIE</v>
      </c>
      <c r="N296" t="str">
        <f t="shared" si="14"/>
        <v>TAK</v>
      </c>
    </row>
    <row r="297" spans="2:14" x14ac:dyDescent="0.25">
      <c r="B297" s="7" t="s">
        <v>593</v>
      </c>
      <c r="C297" s="9">
        <v>2.0699999999999998</v>
      </c>
      <c r="D297" s="9">
        <v>2.0699999999999998</v>
      </c>
      <c r="E297" s="9">
        <v>2.08</v>
      </c>
      <c r="H297" s="8" t="s">
        <v>593</v>
      </c>
      <c r="I297" s="10">
        <v>2.0699999999999998</v>
      </c>
      <c r="J297" s="10">
        <v>2.0699999999999998</v>
      </c>
      <c r="K297" s="10">
        <v>2.08</v>
      </c>
      <c r="L297" t="str">
        <f t="shared" si="12"/>
        <v>NIE</v>
      </c>
      <c r="M297" t="str">
        <f t="shared" si="13"/>
        <v>NIE</v>
      </c>
      <c r="N297" t="str">
        <f t="shared" si="14"/>
        <v>TAK</v>
      </c>
    </row>
    <row r="298" spans="2:14" x14ac:dyDescent="0.25">
      <c r="B298" s="7" t="s">
        <v>595</v>
      </c>
      <c r="C298" s="9">
        <v>7.05</v>
      </c>
      <c r="D298" s="9">
        <v>7.05</v>
      </c>
      <c r="E298" s="9">
        <v>7.05</v>
      </c>
      <c r="H298" s="8" t="s">
        <v>595</v>
      </c>
      <c r="I298" s="10">
        <v>7.05</v>
      </c>
      <c r="J298" s="10">
        <v>7.05</v>
      </c>
      <c r="K298" s="10">
        <v>7.05</v>
      </c>
      <c r="L298" t="str">
        <f t="shared" si="12"/>
        <v>NIE</v>
      </c>
      <c r="M298" t="str">
        <f t="shared" si="13"/>
        <v>NIE</v>
      </c>
      <c r="N298" t="str">
        <f t="shared" si="14"/>
        <v>TAK</v>
      </c>
    </row>
    <row r="299" spans="2:14" x14ac:dyDescent="0.25">
      <c r="B299" s="7" t="s">
        <v>597</v>
      </c>
      <c r="C299" s="9">
        <v>0.11</v>
      </c>
      <c r="D299" s="9">
        <v>0.11</v>
      </c>
      <c r="E299" s="9">
        <v>0.11</v>
      </c>
      <c r="H299" s="8" t="s">
        <v>597</v>
      </c>
      <c r="I299" s="10">
        <v>0.11</v>
      </c>
      <c r="J299" s="10">
        <v>0.11</v>
      </c>
      <c r="K299" s="10">
        <v>0.11</v>
      </c>
      <c r="L299" t="str">
        <f t="shared" si="12"/>
        <v>NIE</v>
      </c>
      <c r="M299" t="str">
        <f t="shared" si="13"/>
        <v>NIE</v>
      </c>
      <c r="N299" t="str">
        <f t="shared" si="14"/>
        <v>TAK</v>
      </c>
    </row>
    <row r="300" spans="2:14" x14ac:dyDescent="0.25">
      <c r="B300" s="7" t="s">
        <v>599</v>
      </c>
      <c r="C300" s="9">
        <v>2.8</v>
      </c>
      <c r="D300" s="9">
        <v>2.9</v>
      </c>
      <c r="E300" s="9">
        <v>2.9</v>
      </c>
      <c r="H300" s="8" t="s">
        <v>599</v>
      </c>
      <c r="I300" s="10">
        <v>2.8</v>
      </c>
      <c r="J300" s="10">
        <v>2.9</v>
      </c>
      <c r="K300" s="10">
        <v>2.9</v>
      </c>
      <c r="L300" t="str">
        <f t="shared" si="12"/>
        <v>NIE</v>
      </c>
      <c r="M300" t="str">
        <f t="shared" si="13"/>
        <v>NIE</v>
      </c>
      <c r="N300" t="str">
        <f t="shared" si="14"/>
        <v>TAK</v>
      </c>
    </row>
    <row r="301" spans="2:14" x14ac:dyDescent="0.25">
      <c r="B301" s="7" t="s">
        <v>601</v>
      </c>
      <c r="C301" s="9">
        <v>10</v>
      </c>
      <c r="D301" s="9">
        <v>9.98</v>
      </c>
      <c r="E301" s="9">
        <v>9.99</v>
      </c>
      <c r="H301" s="8" t="s">
        <v>601</v>
      </c>
      <c r="I301" s="10">
        <v>10</v>
      </c>
      <c r="J301" s="10">
        <v>9.98</v>
      </c>
      <c r="K301" s="10">
        <v>9.99</v>
      </c>
      <c r="L301" t="str">
        <f t="shared" si="12"/>
        <v>NIE</v>
      </c>
      <c r="M301" t="str">
        <f t="shared" si="13"/>
        <v>NIE</v>
      </c>
      <c r="N301" t="str">
        <f t="shared" si="14"/>
        <v>TAK</v>
      </c>
    </row>
    <row r="302" spans="2:14" x14ac:dyDescent="0.25">
      <c r="B302" s="7" t="s">
        <v>603</v>
      </c>
      <c r="C302" s="9">
        <v>5.1100000000000003</v>
      </c>
      <c r="D302" s="9">
        <v>5.3</v>
      </c>
      <c r="E302" s="9">
        <v>5.3</v>
      </c>
      <c r="H302" s="8" t="s">
        <v>603</v>
      </c>
      <c r="I302" s="10">
        <v>5.1100000000000003</v>
      </c>
      <c r="J302" s="10">
        <v>5.3</v>
      </c>
      <c r="K302" s="10">
        <v>5.3</v>
      </c>
      <c r="L302" t="str">
        <f t="shared" si="12"/>
        <v>NIE</v>
      </c>
      <c r="M302" t="str">
        <f t="shared" si="13"/>
        <v>NIE</v>
      </c>
      <c r="N302" t="str">
        <f t="shared" si="14"/>
        <v>TAK</v>
      </c>
    </row>
    <row r="303" spans="2:14" x14ac:dyDescent="0.25">
      <c r="B303" s="7" t="s">
        <v>605</v>
      </c>
      <c r="C303" s="9">
        <v>7.78</v>
      </c>
      <c r="D303" s="9">
        <v>7.81</v>
      </c>
      <c r="E303" s="9">
        <v>8.1999999999999993</v>
      </c>
      <c r="H303" s="8" t="s">
        <v>605</v>
      </c>
      <c r="I303" s="10">
        <v>7.78</v>
      </c>
      <c r="J303" s="10">
        <v>7.81</v>
      </c>
      <c r="K303" s="10">
        <v>8.1999999999999993</v>
      </c>
      <c r="L303" t="str">
        <f t="shared" si="12"/>
        <v>TAK</v>
      </c>
      <c r="M303" t="str">
        <f t="shared" si="13"/>
        <v>NIE</v>
      </c>
      <c r="N303" t="str">
        <f t="shared" si="14"/>
        <v>NIE</v>
      </c>
    </row>
    <row r="304" spans="2:14" x14ac:dyDescent="0.25">
      <c r="B304" s="7" t="s">
        <v>607</v>
      </c>
      <c r="C304" s="9">
        <v>41</v>
      </c>
      <c r="D304" s="9">
        <v>40.81</v>
      </c>
      <c r="E304" s="9">
        <v>41</v>
      </c>
      <c r="H304" s="8" t="s">
        <v>607</v>
      </c>
      <c r="I304" s="10">
        <v>41</v>
      </c>
      <c r="J304" s="10">
        <v>40.81</v>
      </c>
      <c r="K304" s="10">
        <v>41</v>
      </c>
      <c r="L304" t="str">
        <f t="shared" si="12"/>
        <v>NIE</v>
      </c>
      <c r="M304" t="str">
        <f t="shared" si="13"/>
        <v>NIE</v>
      </c>
      <c r="N304" t="str">
        <f t="shared" si="14"/>
        <v>TAK</v>
      </c>
    </row>
    <row r="305" spans="2:14" x14ac:dyDescent="0.25">
      <c r="B305" s="7" t="s">
        <v>609</v>
      </c>
      <c r="C305" s="9">
        <v>1.52</v>
      </c>
      <c r="D305" s="9">
        <v>1.5</v>
      </c>
      <c r="E305" s="9">
        <v>1.52</v>
      </c>
      <c r="H305" s="8" t="s">
        <v>609</v>
      </c>
      <c r="I305" s="10">
        <v>1.52</v>
      </c>
      <c r="J305" s="10">
        <v>1.5</v>
      </c>
      <c r="K305" s="10">
        <v>1.52</v>
      </c>
      <c r="L305" t="str">
        <f t="shared" si="12"/>
        <v>NIE</v>
      </c>
      <c r="M305" t="str">
        <f t="shared" si="13"/>
        <v>NIE</v>
      </c>
      <c r="N305" t="str">
        <f t="shared" si="14"/>
        <v>TAK</v>
      </c>
    </row>
    <row r="306" spans="2:14" x14ac:dyDescent="0.25">
      <c r="B306" s="7" t="s">
        <v>611</v>
      </c>
      <c r="C306" s="9">
        <v>6.15</v>
      </c>
      <c r="D306" s="9">
        <v>6.15</v>
      </c>
      <c r="E306" s="9">
        <v>6.29</v>
      </c>
      <c r="H306" s="8" t="s">
        <v>611</v>
      </c>
      <c r="I306" s="10">
        <v>6.15</v>
      </c>
      <c r="J306" s="10">
        <v>6.15</v>
      </c>
      <c r="K306" s="10">
        <v>6.29</v>
      </c>
      <c r="L306" t="str">
        <f t="shared" si="12"/>
        <v>NIE</v>
      </c>
      <c r="M306" t="str">
        <f t="shared" si="13"/>
        <v>NIE</v>
      </c>
      <c r="N306" t="str">
        <f t="shared" si="14"/>
        <v>TAK</v>
      </c>
    </row>
    <row r="307" spans="2:14" x14ac:dyDescent="0.25">
      <c r="B307" s="7" t="s">
        <v>613</v>
      </c>
      <c r="C307" s="9">
        <v>226.5</v>
      </c>
      <c r="D307" s="9">
        <v>226.5</v>
      </c>
      <c r="E307" s="9">
        <v>232.05</v>
      </c>
      <c r="H307" s="8" t="s">
        <v>613</v>
      </c>
      <c r="I307" s="10">
        <v>226.5</v>
      </c>
      <c r="J307" s="10">
        <v>226.5</v>
      </c>
      <c r="K307" s="10">
        <v>232.05</v>
      </c>
      <c r="L307" t="str">
        <f t="shared" si="12"/>
        <v>NIE</v>
      </c>
      <c r="M307" t="str">
        <f t="shared" si="13"/>
        <v>NIE</v>
      </c>
      <c r="N307" t="str">
        <f t="shared" si="14"/>
        <v>TAK</v>
      </c>
    </row>
    <row r="308" spans="2:14" x14ac:dyDescent="0.25">
      <c r="B308" s="7" t="s">
        <v>615</v>
      </c>
      <c r="C308" s="9">
        <v>8.2100000000000009</v>
      </c>
      <c r="D308" s="9">
        <v>8.36</v>
      </c>
      <c r="E308" s="9">
        <v>8.36</v>
      </c>
      <c r="H308" s="8" t="s">
        <v>615</v>
      </c>
      <c r="I308" s="10">
        <v>8.2100000000000009</v>
      </c>
      <c r="J308" s="10">
        <v>8.36</v>
      </c>
      <c r="K308" s="10">
        <v>8.36</v>
      </c>
      <c r="L308" t="str">
        <f t="shared" si="12"/>
        <v>NIE</v>
      </c>
      <c r="M308" t="str">
        <f t="shared" si="13"/>
        <v>NIE</v>
      </c>
      <c r="N308" t="str">
        <f t="shared" si="14"/>
        <v>TAK</v>
      </c>
    </row>
    <row r="309" spans="2:14" x14ac:dyDescent="0.25">
      <c r="B309" s="7" t="s">
        <v>617</v>
      </c>
      <c r="C309" s="9">
        <v>73.5</v>
      </c>
      <c r="D309" s="9">
        <v>73</v>
      </c>
      <c r="E309" s="9">
        <v>73.5</v>
      </c>
      <c r="H309" s="8" t="s">
        <v>617</v>
      </c>
      <c r="I309" s="10">
        <v>73.5</v>
      </c>
      <c r="J309" s="10">
        <v>73</v>
      </c>
      <c r="K309" s="10">
        <v>73.5</v>
      </c>
      <c r="L309" t="str">
        <f t="shared" si="12"/>
        <v>NIE</v>
      </c>
      <c r="M309" t="str">
        <f t="shared" si="13"/>
        <v>NIE</v>
      </c>
      <c r="N309" t="str">
        <f t="shared" si="14"/>
        <v>TAK</v>
      </c>
    </row>
    <row r="310" spans="2:14" x14ac:dyDescent="0.25">
      <c r="B310" s="7" t="s">
        <v>619</v>
      </c>
      <c r="C310" s="9">
        <v>47.5</v>
      </c>
      <c r="D310" s="9">
        <v>48</v>
      </c>
      <c r="E310" s="9">
        <v>48.55</v>
      </c>
      <c r="H310" s="8" t="s">
        <v>619</v>
      </c>
      <c r="I310" s="10">
        <v>47.5</v>
      </c>
      <c r="J310" s="10">
        <v>48</v>
      </c>
      <c r="K310" s="10">
        <v>48.55</v>
      </c>
      <c r="L310" t="str">
        <f t="shared" si="12"/>
        <v>TAK</v>
      </c>
      <c r="M310" t="str">
        <f t="shared" si="13"/>
        <v>NIE</v>
      </c>
      <c r="N310" t="str">
        <f t="shared" si="14"/>
        <v>NIE</v>
      </c>
    </row>
    <row r="311" spans="2:14" x14ac:dyDescent="0.25">
      <c r="B311" s="7" t="s">
        <v>621</v>
      </c>
      <c r="C311" s="9">
        <v>1.1499999999999999</v>
      </c>
      <c r="D311" s="9">
        <v>1.1000000000000001</v>
      </c>
      <c r="E311" s="9">
        <v>1.1200000000000001</v>
      </c>
      <c r="H311" s="8" t="s">
        <v>621</v>
      </c>
      <c r="I311" s="10">
        <v>1.1499999999999999</v>
      </c>
      <c r="J311" s="10">
        <v>1.1000000000000001</v>
      </c>
      <c r="K311" s="10">
        <v>1.1200000000000001</v>
      </c>
      <c r="L311" t="str">
        <f t="shared" si="12"/>
        <v>NIE</v>
      </c>
      <c r="M311" t="str">
        <f t="shared" si="13"/>
        <v>NIE</v>
      </c>
      <c r="N311" t="str">
        <f t="shared" si="14"/>
        <v>TAK</v>
      </c>
    </row>
    <row r="312" spans="2:14" x14ac:dyDescent="0.25">
      <c r="B312" s="7" t="s">
        <v>623</v>
      </c>
      <c r="C312" s="9">
        <v>15</v>
      </c>
      <c r="D312" s="9">
        <v>15</v>
      </c>
      <c r="E312" s="9">
        <v>14.85</v>
      </c>
      <c r="H312" s="8" t="s">
        <v>623</v>
      </c>
      <c r="I312" s="10">
        <v>15</v>
      </c>
      <c r="J312" s="10">
        <v>15</v>
      </c>
      <c r="K312" s="10">
        <v>14.85</v>
      </c>
      <c r="L312" t="str">
        <f t="shared" si="12"/>
        <v>NIE</v>
      </c>
      <c r="M312" t="str">
        <f t="shared" si="13"/>
        <v>NIE</v>
      </c>
      <c r="N312" t="str">
        <f t="shared" si="14"/>
        <v>TAK</v>
      </c>
    </row>
    <row r="313" spans="2:14" x14ac:dyDescent="0.25">
      <c r="B313" s="7" t="s">
        <v>625</v>
      </c>
      <c r="C313" s="9">
        <v>1.1499999999999999</v>
      </c>
      <c r="D313" s="9">
        <v>1.1499999999999999</v>
      </c>
      <c r="E313" s="9">
        <v>1.1499999999999999</v>
      </c>
      <c r="H313" s="8" t="s">
        <v>625</v>
      </c>
      <c r="I313" s="10">
        <v>1.1499999999999999</v>
      </c>
      <c r="J313" s="10">
        <v>1.1499999999999999</v>
      </c>
      <c r="K313" s="10">
        <v>1.1499999999999999</v>
      </c>
      <c r="L313" t="str">
        <f t="shared" si="12"/>
        <v>NIE</v>
      </c>
      <c r="M313" t="str">
        <f t="shared" si="13"/>
        <v>NIE</v>
      </c>
      <c r="N313" t="str">
        <f t="shared" si="14"/>
        <v>TAK</v>
      </c>
    </row>
    <row r="314" spans="2:14" x14ac:dyDescent="0.25">
      <c r="B314" s="7" t="s">
        <v>627</v>
      </c>
      <c r="C314" s="9">
        <v>1.62</v>
      </c>
      <c r="D314" s="9">
        <v>1.6</v>
      </c>
      <c r="E314" s="9">
        <v>1.6</v>
      </c>
      <c r="H314" s="8" t="s">
        <v>627</v>
      </c>
      <c r="I314" s="10">
        <v>1.62</v>
      </c>
      <c r="J314" s="10">
        <v>1.6</v>
      </c>
      <c r="K314" s="10">
        <v>1.6</v>
      </c>
      <c r="L314" t="str">
        <f t="shared" si="12"/>
        <v>NIE</v>
      </c>
      <c r="M314" t="str">
        <f t="shared" si="13"/>
        <v>NIE</v>
      </c>
      <c r="N314" t="str">
        <f t="shared" si="14"/>
        <v>TAK</v>
      </c>
    </row>
    <row r="315" spans="2:14" x14ac:dyDescent="0.25">
      <c r="B315" s="7" t="s">
        <v>629</v>
      </c>
      <c r="C315" s="9">
        <v>0.26</v>
      </c>
      <c r="D315" s="9">
        <v>0.27</v>
      </c>
      <c r="E315" s="9">
        <v>0.27</v>
      </c>
      <c r="H315" s="8" t="s">
        <v>629</v>
      </c>
      <c r="I315" s="10">
        <v>0.26</v>
      </c>
      <c r="J315" s="10">
        <v>0.27</v>
      </c>
      <c r="K315" s="10">
        <v>0.27</v>
      </c>
      <c r="L315" t="str">
        <f t="shared" si="12"/>
        <v>NIE</v>
      </c>
      <c r="M315" t="str">
        <f t="shared" si="13"/>
        <v>NIE</v>
      </c>
      <c r="N315" t="str">
        <f t="shared" si="14"/>
        <v>TAK</v>
      </c>
    </row>
    <row r="316" spans="2:14" x14ac:dyDescent="0.25">
      <c r="B316" s="7" t="s">
        <v>631</v>
      </c>
      <c r="C316" s="9">
        <v>3.8</v>
      </c>
      <c r="D316" s="9">
        <v>3.8</v>
      </c>
      <c r="E316" s="9">
        <v>3.79</v>
      </c>
      <c r="H316" s="8" t="s">
        <v>631</v>
      </c>
      <c r="I316" s="10">
        <v>3.8</v>
      </c>
      <c r="J316" s="10">
        <v>3.8</v>
      </c>
      <c r="K316" s="10">
        <v>3.79</v>
      </c>
      <c r="L316" t="str">
        <f t="shared" si="12"/>
        <v>NIE</v>
      </c>
      <c r="M316" t="str">
        <f t="shared" si="13"/>
        <v>NIE</v>
      </c>
      <c r="N316" t="str">
        <f t="shared" si="14"/>
        <v>TAK</v>
      </c>
    </row>
    <row r="317" spans="2:14" x14ac:dyDescent="0.25">
      <c r="B317" s="7" t="s">
        <v>633</v>
      </c>
      <c r="C317" s="9">
        <v>3.23</v>
      </c>
      <c r="D317" s="9">
        <v>3.31</v>
      </c>
      <c r="E317" s="9">
        <v>3.31</v>
      </c>
      <c r="H317" s="8" t="s">
        <v>633</v>
      </c>
      <c r="I317" s="10">
        <v>3.23</v>
      </c>
      <c r="J317" s="10">
        <v>3.31</v>
      </c>
      <c r="K317" s="10">
        <v>3.31</v>
      </c>
      <c r="L317" t="str">
        <f t="shared" si="12"/>
        <v>NIE</v>
      </c>
      <c r="M317" t="str">
        <f t="shared" si="13"/>
        <v>NIE</v>
      </c>
      <c r="N317" t="str">
        <f t="shared" si="14"/>
        <v>TAK</v>
      </c>
    </row>
    <row r="318" spans="2:14" x14ac:dyDescent="0.25">
      <c r="B318" s="7" t="s">
        <v>635</v>
      </c>
      <c r="C318" s="9">
        <v>1.54</v>
      </c>
      <c r="D318" s="9">
        <v>1.62</v>
      </c>
      <c r="E318" s="9">
        <v>1.62</v>
      </c>
      <c r="H318" s="8" t="s">
        <v>635</v>
      </c>
      <c r="I318" s="10">
        <v>1.54</v>
      </c>
      <c r="J318" s="10">
        <v>1.62</v>
      </c>
      <c r="K318" s="10">
        <v>1.62</v>
      </c>
      <c r="L318" t="str">
        <f t="shared" si="12"/>
        <v>NIE</v>
      </c>
      <c r="M318" t="str">
        <f t="shared" si="13"/>
        <v>NIE</v>
      </c>
      <c r="N318" t="str">
        <f t="shared" si="14"/>
        <v>TAK</v>
      </c>
    </row>
    <row r="319" spans="2:14" x14ac:dyDescent="0.25">
      <c r="B319" s="7" t="s">
        <v>637</v>
      </c>
      <c r="C319" s="9">
        <v>37.44</v>
      </c>
      <c r="D319" s="9">
        <v>37.69</v>
      </c>
      <c r="E319" s="9">
        <v>37.979999999999997</v>
      </c>
      <c r="H319" s="8" t="s">
        <v>637</v>
      </c>
      <c r="I319" s="10">
        <v>37.44</v>
      </c>
      <c r="J319" s="10">
        <v>37.69</v>
      </c>
      <c r="K319" s="10">
        <v>37.979999999999997</v>
      </c>
      <c r="L319" t="str">
        <f t="shared" si="12"/>
        <v>TAK</v>
      </c>
      <c r="M319" t="str">
        <f t="shared" si="13"/>
        <v>NIE</v>
      </c>
      <c r="N319" t="str">
        <f t="shared" si="14"/>
        <v>NIE</v>
      </c>
    </row>
    <row r="320" spans="2:14" x14ac:dyDescent="0.25">
      <c r="B320" s="7" t="s">
        <v>639</v>
      </c>
      <c r="C320" s="9">
        <v>0.22</v>
      </c>
      <c r="D320" s="9">
        <v>0.23</v>
      </c>
      <c r="E320" s="9">
        <v>0.23</v>
      </c>
      <c r="H320" s="8" t="s">
        <v>639</v>
      </c>
      <c r="I320" s="10">
        <v>0.22</v>
      </c>
      <c r="J320" s="10">
        <v>0.23</v>
      </c>
      <c r="K320" s="10">
        <v>0.23</v>
      </c>
      <c r="L320" t="str">
        <f t="shared" si="12"/>
        <v>NIE</v>
      </c>
      <c r="M320" t="str">
        <f t="shared" si="13"/>
        <v>NIE</v>
      </c>
      <c r="N320" t="str">
        <f t="shared" si="14"/>
        <v>TAK</v>
      </c>
    </row>
    <row r="321" spans="2:14" x14ac:dyDescent="0.25">
      <c r="B321" s="7" t="s">
        <v>641</v>
      </c>
      <c r="C321" s="9">
        <v>50.95</v>
      </c>
      <c r="D321" s="9">
        <v>51</v>
      </c>
      <c r="E321" s="9">
        <v>51.9</v>
      </c>
      <c r="H321" s="8" t="s">
        <v>641</v>
      </c>
      <c r="I321" s="10">
        <v>50.95</v>
      </c>
      <c r="J321" s="10">
        <v>51</v>
      </c>
      <c r="K321" s="10">
        <v>51.9</v>
      </c>
      <c r="L321" t="str">
        <f t="shared" si="12"/>
        <v>TAK</v>
      </c>
      <c r="M321" t="str">
        <f t="shared" si="13"/>
        <v>NIE</v>
      </c>
      <c r="N321" t="str">
        <f t="shared" si="14"/>
        <v>NIE</v>
      </c>
    </row>
    <row r="322" spans="2:14" x14ac:dyDescent="0.25">
      <c r="B322" s="7" t="s">
        <v>643</v>
      </c>
      <c r="C322" s="9">
        <v>100</v>
      </c>
      <c r="D322" s="9">
        <v>100</v>
      </c>
      <c r="E322" s="9">
        <v>100</v>
      </c>
      <c r="H322" s="8" t="s">
        <v>643</v>
      </c>
      <c r="I322" s="10">
        <v>100</v>
      </c>
      <c r="J322" s="10">
        <v>100</v>
      </c>
      <c r="K322" s="10">
        <v>100</v>
      </c>
      <c r="L322" t="str">
        <f t="shared" si="12"/>
        <v>NIE</v>
      </c>
      <c r="M322" t="str">
        <f t="shared" si="13"/>
        <v>NIE</v>
      </c>
      <c r="N322" t="str">
        <f t="shared" si="14"/>
        <v>TAK</v>
      </c>
    </row>
    <row r="323" spans="2:14" x14ac:dyDescent="0.25">
      <c r="B323" s="7" t="s">
        <v>645</v>
      </c>
      <c r="C323" s="9">
        <v>7.3</v>
      </c>
      <c r="D323" s="9">
        <v>7.58</v>
      </c>
      <c r="E323" s="9">
        <v>7.9</v>
      </c>
      <c r="H323" s="8" t="s">
        <v>645</v>
      </c>
      <c r="I323" s="10">
        <v>7.3</v>
      </c>
      <c r="J323" s="10">
        <v>7.58</v>
      </c>
      <c r="K323" s="10">
        <v>7.9</v>
      </c>
      <c r="L323" t="str">
        <f t="shared" si="12"/>
        <v>TAK</v>
      </c>
      <c r="M323" t="str">
        <f t="shared" si="13"/>
        <v>NIE</v>
      </c>
      <c r="N323" t="str">
        <f t="shared" si="14"/>
        <v>NIE</v>
      </c>
    </row>
    <row r="324" spans="2:14" x14ac:dyDescent="0.25">
      <c r="B324" s="7" t="s">
        <v>647</v>
      </c>
      <c r="C324" s="9">
        <v>10.8</v>
      </c>
      <c r="D324" s="9">
        <v>10.8</v>
      </c>
      <c r="E324" s="9">
        <v>10.8</v>
      </c>
      <c r="H324" s="8" t="s">
        <v>647</v>
      </c>
      <c r="I324" s="10">
        <v>10.8</v>
      </c>
      <c r="J324" s="10">
        <v>10.8</v>
      </c>
      <c r="K324" s="10">
        <v>10.8</v>
      </c>
      <c r="L324" t="str">
        <f t="shared" si="12"/>
        <v>NIE</v>
      </c>
      <c r="M324" t="str">
        <f t="shared" si="13"/>
        <v>NIE</v>
      </c>
      <c r="N324" t="str">
        <f t="shared" si="14"/>
        <v>TAK</v>
      </c>
    </row>
    <row r="325" spans="2:14" x14ac:dyDescent="0.25">
      <c r="B325" s="7" t="s">
        <v>649</v>
      </c>
      <c r="C325" s="9">
        <v>178</v>
      </c>
      <c r="D325" s="9">
        <v>181.8</v>
      </c>
      <c r="E325" s="9">
        <v>179</v>
      </c>
      <c r="H325" s="8" t="s">
        <v>649</v>
      </c>
      <c r="I325" s="10">
        <v>178</v>
      </c>
      <c r="J325" s="10">
        <v>181.8</v>
      </c>
      <c r="K325" s="10">
        <v>179</v>
      </c>
      <c r="L325" t="str">
        <f t="shared" ref="L325:L388" si="15">IF(AND(J325-I325&lt;K325-J325,J325&gt;I325,K325&gt;J325),"TAK","NIE")</f>
        <v>NIE</v>
      </c>
      <c r="M325" t="str">
        <f t="shared" ref="M325:M388" si="16">IF(AND(J325&lt;I325,K325&lt;J325,K325-J325&lt;J325-I325),"TAK","NIE")</f>
        <v>NIE</v>
      </c>
      <c r="N325" t="str">
        <f t="shared" ref="N325:N388" si="17">IF(AND(L325="NIE",M325="NIE"),"TAK","NIE")</f>
        <v>TAK</v>
      </c>
    </row>
    <row r="326" spans="2:14" x14ac:dyDescent="0.25">
      <c r="B326" s="7" t="s">
        <v>651</v>
      </c>
      <c r="C326" s="9">
        <v>87.39</v>
      </c>
      <c r="D326" s="9">
        <v>85.32</v>
      </c>
      <c r="E326" s="9">
        <v>85.56</v>
      </c>
      <c r="H326" s="8" t="s">
        <v>651</v>
      </c>
      <c r="I326" s="10">
        <v>87.39</v>
      </c>
      <c r="J326" s="10">
        <v>85.32</v>
      </c>
      <c r="K326" s="10">
        <v>85.56</v>
      </c>
      <c r="L326" t="str">
        <f t="shared" si="15"/>
        <v>NIE</v>
      </c>
      <c r="M326" t="str">
        <f t="shared" si="16"/>
        <v>NIE</v>
      </c>
      <c r="N326" t="str">
        <f t="shared" si="17"/>
        <v>TAK</v>
      </c>
    </row>
    <row r="327" spans="2:14" x14ac:dyDescent="0.25">
      <c r="B327" s="7" t="s">
        <v>653</v>
      </c>
      <c r="C327" s="9">
        <v>0.49</v>
      </c>
      <c r="D327" s="9">
        <v>0.49</v>
      </c>
      <c r="E327" s="9">
        <v>0.49</v>
      </c>
      <c r="H327" s="8" t="s">
        <v>653</v>
      </c>
      <c r="I327" s="10">
        <v>0.49</v>
      </c>
      <c r="J327" s="10">
        <v>0.49</v>
      </c>
      <c r="K327" s="10">
        <v>0.49</v>
      </c>
      <c r="L327" t="str">
        <f t="shared" si="15"/>
        <v>NIE</v>
      </c>
      <c r="M327" t="str">
        <f t="shared" si="16"/>
        <v>NIE</v>
      </c>
      <c r="N327" t="str">
        <f t="shared" si="17"/>
        <v>TAK</v>
      </c>
    </row>
    <row r="328" spans="2:14" x14ac:dyDescent="0.25">
      <c r="B328" s="7" t="s">
        <v>655</v>
      </c>
      <c r="C328" s="9">
        <v>29.99</v>
      </c>
      <c r="D328" s="9">
        <v>29.89</v>
      </c>
      <c r="E328" s="9">
        <v>29.99</v>
      </c>
      <c r="H328" s="8" t="s">
        <v>655</v>
      </c>
      <c r="I328" s="10">
        <v>29.99</v>
      </c>
      <c r="J328" s="10">
        <v>29.89</v>
      </c>
      <c r="K328" s="10">
        <v>29.99</v>
      </c>
      <c r="L328" t="str">
        <f t="shared" si="15"/>
        <v>NIE</v>
      </c>
      <c r="M328" t="str">
        <f t="shared" si="16"/>
        <v>NIE</v>
      </c>
      <c r="N328" t="str">
        <f t="shared" si="17"/>
        <v>TAK</v>
      </c>
    </row>
    <row r="329" spans="2:14" x14ac:dyDescent="0.25">
      <c r="B329" s="7" t="s">
        <v>657</v>
      </c>
      <c r="C329" s="9">
        <v>0.49</v>
      </c>
      <c r="D329" s="9">
        <v>0.49</v>
      </c>
      <c r="E329" s="9">
        <v>0.49</v>
      </c>
      <c r="H329" s="8" t="s">
        <v>657</v>
      </c>
      <c r="I329" s="10">
        <v>0.49</v>
      </c>
      <c r="J329" s="10">
        <v>0.49</v>
      </c>
      <c r="K329" s="10">
        <v>0.49</v>
      </c>
      <c r="L329" t="str">
        <f t="shared" si="15"/>
        <v>NIE</v>
      </c>
      <c r="M329" t="str">
        <f t="shared" si="16"/>
        <v>NIE</v>
      </c>
      <c r="N329" t="str">
        <f t="shared" si="17"/>
        <v>TAK</v>
      </c>
    </row>
    <row r="330" spans="2:14" x14ac:dyDescent="0.25">
      <c r="B330" s="7" t="s">
        <v>659</v>
      </c>
      <c r="C330" s="9">
        <v>0.16</v>
      </c>
      <c r="D330" s="9">
        <v>0.16</v>
      </c>
      <c r="E330" s="9">
        <v>0.16</v>
      </c>
      <c r="H330" s="8" t="s">
        <v>659</v>
      </c>
      <c r="I330" s="10">
        <v>0.16</v>
      </c>
      <c r="J330" s="10">
        <v>0.16</v>
      </c>
      <c r="K330" s="10">
        <v>0.16</v>
      </c>
      <c r="L330" t="str">
        <f t="shared" si="15"/>
        <v>NIE</v>
      </c>
      <c r="M330" t="str">
        <f t="shared" si="16"/>
        <v>NIE</v>
      </c>
      <c r="N330" t="str">
        <f t="shared" si="17"/>
        <v>TAK</v>
      </c>
    </row>
    <row r="331" spans="2:14" x14ac:dyDescent="0.25">
      <c r="B331" s="7" t="s">
        <v>661</v>
      </c>
      <c r="C331" s="9">
        <v>19.190000000000001</v>
      </c>
      <c r="D331" s="9">
        <v>19.45</v>
      </c>
      <c r="E331" s="9">
        <v>19.07</v>
      </c>
      <c r="H331" s="8" t="s">
        <v>661</v>
      </c>
      <c r="I331" s="10">
        <v>19.190000000000001</v>
      </c>
      <c r="J331" s="10">
        <v>19.45</v>
      </c>
      <c r="K331" s="10">
        <v>19.07</v>
      </c>
      <c r="L331" t="str">
        <f t="shared" si="15"/>
        <v>NIE</v>
      </c>
      <c r="M331" t="str">
        <f t="shared" si="16"/>
        <v>NIE</v>
      </c>
      <c r="N331" t="str">
        <f t="shared" si="17"/>
        <v>TAK</v>
      </c>
    </row>
    <row r="332" spans="2:14" x14ac:dyDescent="0.25">
      <c r="B332" s="7" t="s">
        <v>663</v>
      </c>
      <c r="C332" s="9">
        <v>4.3899999999999997</v>
      </c>
      <c r="D332" s="9">
        <v>4.46</v>
      </c>
      <c r="E332" s="9">
        <v>4.3600000000000003</v>
      </c>
      <c r="H332" s="8" t="s">
        <v>663</v>
      </c>
      <c r="I332" s="10">
        <v>4.3899999999999997</v>
      </c>
      <c r="J332" s="10">
        <v>4.46</v>
      </c>
      <c r="K332" s="10">
        <v>4.3600000000000003</v>
      </c>
      <c r="L332" t="str">
        <f t="shared" si="15"/>
        <v>NIE</v>
      </c>
      <c r="M332" t="str">
        <f t="shared" si="16"/>
        <v>NIE</v>
      </c>
      <c r="N332" t="str">
        <f t="shared" si="17"/>
        <v>TAK</v>
      </c>
    </row>
    <row r="333" spans="2:14" x14ac:dyDescent="0.25">
      <c r="B333" s="7" t="s">
        <v>665</v>
      </c>
      <c r="C333" s="9">
        <v>5.2</v>
      </c>
      <c r="D333" s="9">
        <v>5.4</v>
      </c>
      <c r="E333" s="9">
        <v>5.5</v>
      </c>
      <c r="H333" s="8" t="s">
        <v>665</v>
      </c>
      <c r="I333" s="10">
        <v>5.2</v>
      </c>
      <c r="J333" s="10">
        <v>5.4</v>
      </c>
      <c r="K333" s="10">
        <v>5.5</v>
      </c>
      <c r="L333" t="str">
        <f t="shared" si="15"/>
        <v>NIE</v>
      </c>
      <c r="M333" t="str">
        <f t="shared" si="16"/>
        <v>NIE</v>
      </c>
      <c r="N333" t="str">
        <f t="shared" si="17"/>
        <v>TAK</v>
      </c>
    </row>
    <row r="334" spans="2:14" x14ac:dyDescent="0.25">
      <c r="B334" s="7" t="s">
        <v>667</v>
      </c>
      <c r="C334" s="9">
        <v>25.1</v>
      </c>
      <c r="D334" s="9">
        <v>25.2</v>
      </c>
      <c r="E334" s="9">
        <v>25.2</v>
      </c>
      <c r="H334" s="8" t="s">
        <v>667</v>
      </c>
      <c r="I334" s="10">
        <v>25.1</v>
      </c>
      <c r="J334" s="10">
        <v>25.2</v>
      </c>
      <c r="K334" s="10">
        <v>25.2</v>
      </c>
      <c r="L334" t="str">
        <f t="shared" si="15"/>
        <v>NIE</v>
      </c>
      <c r="M334" t="str">
        <f t="shared" si="16"/>
        <v>NIE</v>
      </c>
      <c r="N334" t="str">
        <f t="shared" si="17"/>
        <v>TAK</v>
      </c>
    </row>
    <row r="335" spans="2:14" x14ac:dyDescent="0.25">
      <c r="B335" s="7" t="s">
        <v>669</v>
      </c>
      <c r="C335" s="9">
        <v>53</v>
      </c>
      <c r="D335" s="9">
        <v>52.71</v>
      </c>
      <c r="E335" s="9">
        <v>53.31</v>
      </c>
      <c r="H335" s="8" t="s">
        <v>669</v>
      </c>
      <c r="I335" s="10">
        <v>53</v>
      </c>
      <c r="J335" s="10">
        <v>52.71</v>
      </c>
      <c r="K335" s="10">
        <v>53.31</v>
      </c>
      <c r="L335" t="str">
        <f t="shared" si="15"/>
        <v>NIE</v>
      </c>
      <c r="M335" t="str">
        <f t="shared" si="16"/>
        <v>NIE</v>
      </c>
      <c r="N335" t="str">
        <f t="shared" si="17"/>
        <v>TAK</v>
      </c>
    </row>
    <row r="336" spans="2:14" x14ac:dyDescent="0.25">
      <c r="B336" s="7" t="s">
        <v>671</v>
      </c>
      <c r="C336" s="9">
        <v>33.17</v>
      </c>
      <c r="D336" s="9">
        <v>33.35</v>
      </c>
      <c r="E336" s="9">
        <v>33</v>
      </c>
      <c r="H336" s="8" t="s">
        <v>671</v>
      </c>
      <c r="I336" s="10">
        <v>33.17</v>
      </c>
      <c r="J336" s="10">
        <v>33.35</v>
      </c>
      <c r="K336" s="10">
        <v>33</v>
      </c>
      <c r="L336" t="str">
        <f t="shared" si="15"/>
        <v>NIE</v>
      </c>
      <c r="M336" t="str">
        <f t="shared" si="16"/>
        <v>NIE</v>
      </c>
      <c r="N336" t="str">
        <f t="shared" si="17"/>
        <v>TAK</v>
      </c>
    </row>
    <row r="337" spans="2:14" x14ac:dyDescent="0.25">
      <c r="B337" s="7" t="s">
        <v>673</v>
      </c>
      <c r="C337" s="9">
        <v>88.4</v>
      </c>
      <c r="D337" s="9">
        <v>88</v>
      </c>
      <c r="E337" s="9">
        <v>88.2</v>
      </c>
      <c r="H337" s="8" t="s">
        <v>673</v>
      </c>
      <c r="I337" s="10">
        <v>88.4</v>
      </c>
      <c r="J337" s="10">
        <v>88</v>
      </c>
      <c r="K337" s="10">
        <v>88.2</v>
      </c>
      <c r="L337" t="str">
        <f t="shared" si="15"/>
        <v>NIE</v>
      </c>
      <c r="M337" t="str">
        <f t="shared" si="16"/>
        <v>NIE</v>
      </c>
      <c r="N337" t="str">
        <f t="shared" si="17"/>
        <v>TAK</v>
      </c>
    </row>
    <row r="338" spans="2:14" x14ac:dyDescent="0.25">
      <c r="B338" s="7" t="s">
        <v>675</v>
      </c>
      <c r="C338" s="9">
        <v>2.4700000000000002</v>
      </c>
      <c r="D338" s="9">
        <v>2.58</v>
      </c>
      <c r="E338" s="9">
        <v>2.59</v>
      </c>
      <c r="H338" s="8" t="s">
        <v>675</v>
      </c>
      <c r="I338" s="10">
        <v>2.4700000000000002</v>
      </c>
      <c r="J338" s="10">
        <v>2.58</v>
      </c>
      <c r="K338" s="10">
        <v>2.59</v>
      </c>
      <c r="L338" t="str">
        <f t="shared" si="15"/>
        <v>NIE</v>
      </c>
      <c r="M338" t="str">
        <f t="shared" si="16"/>
        <v>NIE</v>
      </c>
      <c r="N338" t="str">
        <f t="shared" si="17"/>
        <v>TAK</v>
      </c>
    </row>
    <row r="339" spans="2:14" x14ac:dyDescent="0.25">
      <c r="B339" s="7" t="s">
        <v>677</v>
      </c>
      <c r="C339" s="9">
        <v>0.2</v>
      </c>
      <c r="D339" s="9">
        <v>0.2</v>
      </c>
      <c r="E339" s="9">
        <v>0.19</v>
      </c>
      <c r="H339" s="8" t="s">
        <v>677</v>
      </c>
      <c r="I339" s="10">
        <v>0.2</v>
      </c>
      <c r="J339" s="10">
        <v>0.2</v>
      </c>
      <c r="K339" s="10">
        <v>0.19</v>
      </c>
      <c r="L339" t="str">
        <f t="shared" si="15"/>
        <v>NIE</v>
      </c>
      <c r="M339" t="str">
        <f t="shared" si="16"/>
        <v>NIE</v>
      </c>
      <c r="N339" t="str">
        <f t="shared" si="17"/>
        <v>TAK</v>
      </c>
    </row>
    <row r="340" spans="2:14" x14ac:dyDescent="0.25">
      <c r="B340" s="7" t="s">
        <v>679</v>
      </c>
      <c r="C340" s="9">
        <v>2.25</v>
      </c>
      <c r="D340" s="9">
        <v>2.15</v>
      </c>
      <c r="E340" s="9">
        <v>2.15</v>
      </c>
      <c r="H340" s="8" t="s">
        <v>679</v>
      </c>
      <c r="I340" s="10">
        <v>2.25</v>
      </c>
      <c r="J340" s="10">
        <v>2.15</v>
      </c>
      <c r="K340" s="10">
        <v>2.15</v>
      </c>
      <c r="L340" t="str">
        <f t="shared" si="15"/>
        <v>NIE</v>
      </c>
      <c r="M340" t="str">
        <f t="shared" si="16"/>
        <v>NIE</v>
      </c>
      <c r="N340" t="str">
        <f t="shared" si="17"/>
        <v>TAK</v>
      </c>
    </row>
    <row r="341" spans="2:14" x14ac:dyDescent="0.25">
      <c r="B341" s="7" t="s">
        <v>681</v>
      </c>
      <c r="C341" s="9">
        <v>0.7</v>
      </c>
      <c r="D341" s="9">
        <v>0.7</v>
      </c>
      <c r="E341" s="9">
        <v>0.7</v>
      </c>
      <c r="H341" s="8" t="s">
        <v>681</v>
      </c>
      <c r="I341" s="10">
        <v>0.7</v>
      </c>
      <c r="J341" s="10">
        <v>0.7</v>
      </c>
      <c r="K341" s="10">
        <v>0.7</v>
      </c>
      <c r="L341" t="str">
        <f t="shared" si="15"/>
        <v>NIE</v>
      </c>
      <c r="M341" t="str">
        <f t="shared" si="16"/>
        <v>NIE</v>
      </c>
      <c r="N341" t="str">
        <f t="shared" si="17"/>
        <v>TAK</v>
      </c>
    </row>
    <row r="342" spans="2:14" x14ac:dyDescent="0.25">
      <c r="B342" s="7" t="s">
        <v>683</v>
      </c>
      <c r="C342" s="9">
        <v>17.399999999999999</v>
      </c>
      <c r="D342" s="9">
        <v>17.600000000000001</v>
      </c>
      <c r="E342" s="9">
        <v>18.5</v>
      </c>
      <c r="H342" s="8" t="s">
        <v>683</v>
      </c>
      <c r="I342" s="10">
        <v>17.399999999999999</v>
      </c>
      <c r="J342" s="10">
        <v>17.600000000000001</v>
      </c>
      <c r="K342" s="10">
        <v>18.5</v>
      </c>
      <c r="L342" t="str">
        <f t="shared" si="15"/>
        <v>TAK</v>
      </c>
      <c r="M342" t="str">
        <f t="shared" si="16"/>
        <v>NIE</v>
      </c>
      <c r="N342" t="str">
        <f t="shared" si="17"/>
        <v>NIE</v>
      </c>
    </row>
    <row r="343" spans="2:14" x14ac:dyDescent="0.25">
      <c r="B343" s="7" t="s">
        <v>685</v>
      </c>
      <c r="C343" s="9">
        <v>0.09</v>
      </c>
      <c r="D343" s="9">
        <v>0.09</v>
      </c>
      <c r="E343" s="9">
        <v>0.09</v>
      </c>
      <c r="H343" s="8" t="s">
        <v>685</v>
      </c>
      <c r="I343" s="10">
        <v>0.09</v>
      </c>
      <c r="J343" s="10">
        <v>0.09</v>
      </c>
      <c r="K343" s="10">
        <v>0.09</v>
      </c>
      <c r="L343" t="str">
        <f t="shared" si="15"/>
        <v>NIE</v>
      </c>
      <c r="M343" t="str">
        <f t="shared" si="16"/>
        <v>NIE</v>
      </c>
      <c r="N343" t="str">
        <f t="shared" si="17"/>
        <v>TAK</v>
      </c>
    </row>
    <row r="344" spans="2:14" x14ac:dyDescent="0.25">
      <c r="B344" s="7" t="s">
        <v>687</v>
      </c>
      <c r="C344" s="9">
        <v>2.11</v>
      </c>
      <c r="D344" s="9">
        <v>2.21</v>
      </c>
      <c r="E344" s="9">
        <v>2.19</v>
      </c>
      <c r="H344" s="8" t="s">
        <v>687</v>
      </c>
      <c r="I344" s="10">
        <v>2.11</v>
      </c>
      <c r="J344" s="10">
        <v>2.21</v>
      </c>
      <c r="K344" s="10">
        <v>2.19</v>
      </c>
      <c r="L344" t="str">
        <f t="shared" si="15"/>
        <v>NIE</v>
      </c>
      <c r="M344" t="str">
        <f t="shared" si="16"/>
        <v>NIE</v>
      </c>
      <c r="N344" t="str">
        <f t="shared" si="17"/>
        <v>TAK</v>
      </c>
    </row>
    <row r="345" spans="2:14" x14ac:dyDescent="0.25">
      <c r="B345" s="7" t="s">
        <v>689</v>
      </c>
      <c r="C345" s="9">
        <v>26.65</v>
      </c>
      <c r="D345" s="9">
        <v>27.2</v>
      </c>
      <c r="E345" s="9">
        <v>28.4</v>
      </c>
      <c r="H345" s="8" t="s">
        <v>689</v>
      </c>
      <c r="I345" s="10">
        <v>26.65</v>
      </c>
      <c r="J345" s="10">
        <v>27.2</v>
      </c>
      <c r="K345" s="10">
        <v>28.4</v>
      </c>
      <c r="L345" t="str">
        <f t="shared" si="15"/>
        <v>TAK</v>
      </c>
      <c r="M345" t="str">
        <f t="shared" si="16"/>
        <v>NIE</v>
      </c>
      <c r="N345" t="str">
        <f t="shared" si="17"/>
        <v>NIE</v>
      </c>
    </row>
    <row r="346" spans="2:14" x14ac:dyDescent="0.25">
      <c r="B346" s="7" t="s">
        <v>691</v>
      </c>
      <c r="C346" s="9">
        <v>6.25</v>
      </c>
      <c r="D346" s="9">
        <v>6.25</v>
      </c>
      <c r="E346" s="9">
        <v>6.42</v>
      </c>
      <c r="H346" s="8" t="s">
        <v>691</v>
      </c>
      <c r="I346" s="10">
        <v>6.25</v>
      </c>
      <c r="J346" s="10">
        <v>6.25</v>
      </c>
      <c r="K346" s="10">
        <v>6.42</v>
      </c>
      <c r="L346" t="str">
        <f t="shared" si="15"/>
        <v>NIE</v>
      </c>
      <c r="M346" t="str">
        <f t="shared" si="16"/>
        <v>NIE</v>
      </c>
      <c r="N346" t="str">
        <f t="shared" si="17"/>
        <v>TAK</v>
      </c>
    </row>
    <row r="347" spans="2:14" x14ac:dyDescent="0.25">
      <c r="B347" s="7" t="s">
        <v>693</v>
      </c>
      <c r="C347" s="9">
        <v>16.079999999999998</v>
      </c>
      <c r="D347" s="9">
        <v>16.350000000000001</v>
      </c>
      <c r="E347" s="9">
        <v>16.649999999999999</v>
      </c>
      <c r="H347" s="8" t="s">
        <v>693</v>
      </c>
      <c r="I347" s="10">
        <v>16.079999999999998</v>
      </c>
      <c r="J347" s="10">
        <v>16.350000000000001</v>
      </c>
      <c r="K347" s="10">
        <v>16.649999999999999</v>
      </c>
      <c r="L347" t="str">
        <f t="shared" si="15"/>
        <v>TAK</v>
      </c>
      <c r="M347" t="str">
        <f t="shared" si="16"/>
        <v>NIE</v>
      </c>
      <c r="N347" t="str">
        <f t="shared" si="17"/>
        <v>NIE</v>
      </c>
    </row>
    <row r="348" spans="2:14" x14ac:dyDescent="0.25">
      <c r="B348" s="7" t="s">
        <v>695</v>
      </c>
      <c r="C348" s="9">
        <v>4.4400000000000004</v>
      </c>
      <c r="D348" s="9">
        <v>4.4000000000000004</v>
      </c>
      <c r="E348" s="9">
        <v>4.4000000000000004</v>
      </c>
      <c r="H348" s="8" t="s">
        <v>695</v>
      </c>
      <c r="I348" s="10">
        <v>4.4400000000000004</v>
      </c>
      <c r="J348" s="10">
        <v>4.4000000000000004</v>
      </c>
      <c r="K348" s="10">
        <v>4.4000000000000004</v>
      </c>
      <c r="L348" t="str">
        <f t="shared" si="15"/>
        <v>NIE</v>
      </c>
      <c r="M348" t="str">
        <f t="shared" si="16"/>
        <v>NIE</v>
      </c>
      <c r="N348" t="str">
        <f t="shared" si="17"/>
        <v>TAK</v>
      </c>
    </row>
    <row r="349" spans="2:14" x14ac:dyDescent="0.25">
      <c r="B349" s="7" t="s">
        <v>697</v>
      </c>
      <c r="C349" s="9">
        <v>1.34</v>
      </c>
      <c r="D349" s="9">
        <v>1.45</v>
      </c>
      <c r="E349" s="9">
        <v>1.25</v>
      </c>
      <c r="H349" s="8" t="s">
        <v>697</v>
      </c>
      <c r="I349" s="10">
        <v>1.34</v>
      </c>
      <c r="J349" s="10">
        <v>1.45</v>
      </c>
      <c r="K349" s="10">
        <v>1.25</v>
      </c>
      <c r="L349" t="str">
        <f t="shared" si="15"/>
        <v>NIE</v>
      </c>
      <c r="M349" t="str">
        <f t="shared" si="16"/>
        <v>NIE</v>
      </c>
      <c r="N349" t="str">
        <f t="shared" si="17"/>
        <v>TAK</v>
      </c>
    </row>
    <row r="350" spans="2:14" x14ac:dyDescent="0.25">
      <c r="B350" s="7" t="s">
        <v>699</v>
      </c>
      <c r="C350" s="9">
        <v>13</v>
      </c>
      <c r="D350" s="9">
        <v>13.2</v>
      </c>
      <c r="E350" s="9">
        <v>13</v>
      </c>
      <c r="H350" s="8" t="s">
        <v>699</v>
      </c>
      <c r="I350" s="10">
        <v>13</v>
      </c>
      <c r="J350" s="10">
        <v>13.2</v>
      </c>
      <c r="K350" s="10">
        <v>13</v>
      </c>
      <c r="L350" t="str">
        <f t="shared" si="15"/>
        <v>NIE</v>
      </c>
      <c r="M350" t="str">
        <f t="shared" si="16"/>
        <v>NIE</v>
      </c>
      <c r="N350" t="str">
        <f t="shared" si="17"/>
        <v>TAK</v>
      </c>
    </row>
    <row r="351" spans="2:14" x14ac:dyDescent="0.25">
      <c r="B351" s="7" t="s">
        <v>701</v>
      </c>
      <c r="C351" s="9">
        <v>15.05</v>
      </c>
      <c r="D351" s="9">
        <v>15</v>
      </c>
      <c r="E351" s="9">
        <v>15</v>
      </c>
      <c r="H351" s="8" t="s">
        <v>701</v>
      </c>
      <c r="I351" s="10">
        <v>15.05</v>
      </c>
      <c r="J351" s="10">
        <v>15</v>
      </c>
      <c r="K351" s="10">
        <v>15</v>
      </c>
      <c r="L351" t="str">
        <f t="shared" si="15"/>
        <v>NIE</v>
      </c>
      <c r="M351" t="str">
        <f t="shared" si="16"/>
        <v>NIE</v>
      </c>
      <c r="N351" t="str">
        <f t="shared" si="17"/>
        <v>TAK</v>
      </c>
    </row>
    <row r="352" spans="2:14" x14ac:dyDescent="0.25">
      <c r="B352" s="7" t="s">
        <v>703</v>
      </c>
      <c r="C352" s="9">
        <v>2.83</v>
      </c>
      <c r="D352" s="9">
        <v>2.83</v>
      </c>
      <c r="E352" s="9">
        <v>2.82</v>
      </c>
      <c r="H352" s="8" t="s">
        <v>703</v>
      </c>
      <c r="I352" s="10">
        <v>2.83</v>
      </c>
      <c r="J352" s="10">
        <v>2.83</v>
      </c>
      <c r="K352" s="10">
        <v>2.82</v>
      </c>
      <c r="L352" t="str">
        <f t="shared" si="15"/>
        <v>NIE</v>
      </c>
      <c r="M352" t="str">
        <f t="shared" si="16"/>
        <v>NIE</v>
      </c>
      <c r="N352" t="str">
        <f t="shared" si="17"/>
        <v>TAK</v>
      </c>
    </row>
    <row r="353" spans="2:14" x14ac:dyDescent="0.25">
      <c r="B353" s="7" t="s">
        <v>705</v>
      </c>
      <c r="C353" s="9">
        <v>1.1299999999999999</v>
      </c>
      <c r="D353" s="9">
        <v>1.19</v>
      </c>
      <c r="E353" s="9">
        <v>1.2</v>
      </c>
      <c r="H353" s="8" t="s">
        <v>705</v>
      </c>
      <c r="I353" s="10">
        <v>1.1299999999999999</v>
      </c>
      <c r="J353" s="10">
        <v>1.19</v>
      </c>
      <c r="K353" s="10">
        <v>1.2</v>
      </c>
      <c r="L353" t="str">
        <f t="shared" si="15"/>
        <v>NIE</v>
      </c>
      <c r="M353" t="str">
        <f t="shared" si="16"/>
        <v>NIE</v>
      </c>
      <c r="N353" t="str">
        <f t="shared" si="17"/>
        <v>TAK</v>
      </c>
    </row>
    <row r="354" spans="2:14" x14ac:dyDescent="0.25">
      <c r="B354" s="7" t="s">
        <v>707</v>
      </c>
      <c r="C354" s="9">
        <v>1.04</v>
      </c>
      <c r="D354" s="9">
        <v>1.04</v>
      </c>
      <c r="E354" s="9">
        <v>1.04</v>
      </c>
      <c r="H354" s="8" t="s">
        <v>707</v>
      </c>
      <c r="I354" s="10">
        <v>1.04</v>
      </c>
      <c r="J354" s="10">
        <v>1.04</v>
      </c>
      <c r="K354" s="10">
        <v>1.04</v>
      </c>
      <c r="L354" t="str">
        <f t="shared" si="15"/>
        <v>NIE</v>
      </c>
      <c r="M354" t="str">
        <f t="shared" si="16"/>
        <v>NIE</v>
      </c>
      <c r="N354" t="str">
        <f t="shared" si="17"/>
        <v>TAK</v>
      </c>
    </row>
    <row r="355" spans="2:14" x14ac:dyDescent="0.25">
      <c r="B355" s="7" t="s">
        <v>709</v>
      </c>
      <c r="C355" s="9">
        <v>16.2</v>
      </c>
      <c r="D355" s="9">
        <v>16.2</v>
      </c>
      <c r="E355" s="9">
        <v>16.5</v>
      </c>
      <c r="H355" s="8" t="s">
        <v>709</v>
      </c>
      <c r="I355" s="10">
        <v>16.2</v>
      </c>
      <c r="J355" s="10">
        <v>16.2</v>
      </c>
      <c r="K355" s="10">
        <v>16.5</v>
      </c>
      <c r="L355" t="str">
        <f t="shared" si="15"/>
        <v>NIE</v>
      </c>
      <c r="M355" t="str">
        <f t="shared" si="16"/>
        <v>NIE</v>
      </c>
      <c r="N355" t="str">
        <f t="shared" si="17"/>
        <v>TAK</v>
      </c>
    </row>
    <row r="356" spans="2:14" x14ac:dyDescent="0.25">
      <c r="B356" s="7" t="s">
        <v>711</v>
      </c>
      <c r="C356" s="9">
        <v>1.37</v>
      </c>
      <c r="D356" s="9">
        <v>1.47</v>
      </c>
      <c r="E356" s="9">
        <v>1.44</v>
      </c>
      <c r="H356" s="8" t="s">
        <v>711</v>
      </c>
      <c r="I356" s="10">
        <v>1.37</v>
      </c>
      <c r="J356" s="10">
        <v>1.47</v>
      </c>
      <c r="K356" s="10">
        <v>1.44</v>
      </c>
      <c r="L356" t="str">
        <f t="shared" si="15"/>
        <v>NIE</v>
      </c>
      <c r="M356" t="str">
        <f t="shared" si="16"/>
        <v>NIE</v>
      </c>
      <c r="N356" t="str">
        <f t="shared" si="17"/>
        <v>TAK</v>
      </c>
    </row>
    <row r="357" spans="2:14" x14ac:dyDescent="0.25">
      <c r="B357" s="7" t="s">
        <v>713</v>
      </c>
      <c r="C357" s="9">
        <v>5.88</v>
      </c>
      <c r="D357" s="9">
        <v>5.93</v>
      </c>
      <c r="E357" s="9">
        <v>6.15</v>
      </c>
      <c r="H357" s="8" t="s">
        <v>713</v>
      </c>
      <c r="I357" s="10">
        <v>5.88</v>
      </c>
      <c r="J357" s="10">
        <v>5.93</v>
      </c>
      <c r="K357" s="10">
        <v>6.15</v>
      </c>
      <c r="L357" t="str">
        <f t="shared" si="15"/>
        <v>TAK</v>
      </c>
      <c r="M357" t="str">
        <f t="shared" si="16"/>
        <v>NIE</v>
      </c>
      <c r="N357" t="str">
        <f t="shared" si="17"/>
        <v>NIE</v>
      </c>
    </row>
    <row r="358" spans="2:14" x14ac:dyDescent="0.25">
      <c r="B358" s="7" t="s">
        <v>715</v>
      </c>
      <c r="C358" s="9">
        <v>2.94</v>
      </c>
      <c r="D358" s="9">
        <v>2.94</v>
      </c>
      <c r="E358" s="9">
        <v>2.89</v>
      </c>
      <c r="H358" s="8" t="s">
        <v>715</v>
      </c>
      <c r="I358" s="10">
        <v>2.94</v>
      </c>
      <c r="J358" s="10">
        <v>2.94</v>
      </c>
      <c r="K358" s="10">
        <v>2.89</v>
      </c>
      <c r="L358" t="str">
        <f t="shared" si="15"/>
        <v>NIE</v>
      </c>
      <c r="M358" t="str">
        <f t="shared" si="16"/>
        <v>NIE</v>
      </c>
      <c r="N358" t="str">
        <f t="shared" si="17"/>
        <v>TAK</v>
      </c>
    </row>
    <row r="359" spans="2:14" x14ac:dyDescent="0.25">
      <c r="B359" s="7" t="s">
        <v>717</v>
      </c>
      <c r="C359" s="9">
        <v>23.75</v>
      </c>
      <c r="D359" s="9">
        <v>23.99</v>
      </c>
      <c r="E359" s="9">
        <v>24</v>
      </c>
      <c r="H359" s="8" t="s">
        <v>717</v>
      </c>
      <c r="I359" s="10">
        <v>23.75</v>
      </c>
      <c r="J359" s="10">
        <v>23.99</v>
      </c>
      <c r="K359" s="10">
        <v>24</v>
      </c>
      <c r="L359" t="str">
        <f t="shared" si="15"/>
        <v>NIE</v>
      </c>
      <c r="M359" t="str">
        <f t="shared" si="16"/>
        <v>NIE</v>
      </c>
      <c r="N359" t="str">
        <f t="shared" si="17"/>
        <v>TAK</v>
      </c>
    </row>
    <row r="360" spans="2:14" x14ac:dyDescent="0.25">
      <c r="B360" s="7" t="s">
        <v>719</v>
      </c>
      <c r="C360" s="9">
        <v>14.58</v>
      </c>
      <c r="D360" s="9">
        <v>14.48</v>
      </c>
      <c r="E360" s="9">
        <v>14.48</v>
      </c>
      <c r="H360" s="8" t="s">
        <v>719</v>
      </c>
      <c r="I360" s="10">
        <v>14.58</v>
      </c>
      <c r="J360" s="10">
        <v>14.48</v>
      </c>
      <c r="K360" s="10">
        <v>14.48</v>
      </c>
      <c r="L360" t="str">
        <f t="shared" si="15"/>
        <v>NIE</v>
      </c>
      <c r="M360" t="str">
        <f t="shared" si="16"/>
        <v>NIE</v>
      </c>
      <c r="N360" t="str">
        <f t="shared" si="17"/>
        <v>TAK</v>
      </c>
    </row>
    <row r="361" spans="2:14" x14ac:dyDescent="0.25">
      <c r="B361" s="7" t="s">
        <v>721</v>
      </c>
      <c r="C361" s="9">
        <v>139</v>
      </c>
      <c r="D361" s="9">
        <v>140.85</v>
      </c>
      <c r="E361" s="9">
        <v>140.85</v>
      </c>
      <c r="H361" s="8" t="s">
        <v>721</v>
      </c>
      <c r="I361" s="10">
        <v>139</v>
      </c>
      <c r="J361" s="10">
        <v>140.85</v>
      </c>
      <c r="K361" s="10">
        <v>140.85</v>
      </c>
      <c r="L361" t="str">
        <f t="shared" si="15"/>
        <v>NIE</v>
      </c>
      <c r="M361" t="str">
        <f t="shared" si="16"/>
        <v>NIE</v>
      </c>
      <c r="N361" t="str">
        <f t="shared" si="17"/>
        <v>TAK</v>
      </c>
    </row>
    <row r="362" spans="2:14" x14ac:dyDescent="0.25">
      <c r="B362" s="7" t="s">
        <v>723</v>
      </c>
      <c r="C362" s="9">
        <v>1.19</v>
      </c>
      <c r="D362" s="9">
        <v>1.19</v>
      </c>
      <c r="E362" s="9">
        <v>1.19</v>
      </c>
      <c r="H362" s="8" t="s">
        <v>723</v>
      </c>
      <c r="I362" s="10">
        <v>1.19</v>
      </c>
      <c r="J362" s="10">
        <v>1.19</v>
      </c>
      <c r="K362" s="10">
        <v>1.19</v>
      </c>
      <c r="L362" t="str">
        <f t="shared" si="15"/>
        <v>NIE</v>
      </c>
      <c r="M362" t="str">
        <f t="shared" si="16"/>
        <v>NIE</v>
      </c>
      <c r="N362" t="str">
        <f t="shared" si="17"/>
        <v>TAK</v>
      </c>
    </row>
    <row r="363" spans="2:14" x14ac:dyDescent="0.25">
      <c r="B363" s="7" t="s">
        <v>725</v>
      </c>
      <c r="C363" s="9">
        <v>485.5</v>
      </c>
      <c r="D363" s="9">
        <v>500</v>
      </c>
      <c r="E363" s="9">
        <v>508.65</v>
      </c>
      <c r="H363" s="8" t="s">
        <v>725</v>
      </c>
      <c r="I363" s="10">
        <v>485.5</v>
      </c>
      <c r="J363" s="10">
        <v>500</v>
      </c>
      <c r="K363" s="10">
        <v>508.65</v>
      </c>
      <c r="L363" t="str">
        <f t="shared" si="15"/>
        <v>NIE</v>
      </c>
      <c r="M363" t="str">
        <f t="shared" si="16"/>
        <v>NIE</v>
      </c>
      <c r="N363" t="str">
        <f t="shared" si="17"/>
        <v>TAK</v>
      </c>
    </row>
    <row r="364" spans="2:14" x14ac:dyDescent="0.25">
      <c r="B364" s="7" t="s">
        <v>727</v>
      </c>
      <c r="C364" s="9">
        <v>4.2</v>
      </c>
      <c r="D364" s="9">
        <v>4.1500000000000004</v>
      </c>
      <c r="E364" s="9">
        <v>4.1500000000000004</v>
      </c>
      <c r="H364" s="8" t="s">
        <v>727</v>
      </c>
      <c r="I364" s="10">
        <v>4.2</v>
      </c>
      <c r="J364" s="10">
        <v>4.1500000000000004</v>
      </c>
      <c r="K364" s="10">
        <v>4.1500000000000004</v>
      </c>
      <c r="L364" t="str">
        <f t="shared" si="15"/>
        <v>NIE</v>
      </c>
      <c r="M364" t="str">
        <f t="shared" si="16"/>
        <v>NIE</v>
      </c>
      <c r="N364" t="str">
        <f t="shared" si="17"/>
        <v>TAK</v>
      </c>
    </row>
    <row r="365" spans="2:14" x14ac:dyDescent="0.25">
      <c r="B365" s="7" t="s">
        <v>729</v>
      </c>
      <c r="C365" s="9">
        <v>6.47</v>
      </c>
      <c r="D365" s="9">
        <v>6.44</v>
      </c>
      <c r="E365" s="9">
        <v>6.4</v>
      </c>
      <c r="H365" s="8" t="s">
        <v>729</v>
      </c>
      <c r="I365" s="10">
        <v>6.47</v>
      </c>
      <c r="J365" s="10">
        <v>6.44</v>
      </c>
      <c r="K365" s="10">
        <v>6.4</v>
      </c>
      <c r="L365" t="str">
        <f t="shared" si="15"/>
        <v>NIE</v>
      </c>
      <c r="M365" t="str">
        <f t="shared" si="16"/>
        <v>TAK</v>
      </c>
      <c r="N365" t="str">
        <f t="shared" si="17"/>
        <v>NIE</v>
      </c>
    </row>
    <row r="366" spans="2:14" x14ac:dyDescent="0.25">
      <c r="B366" s="7" t="s">
        <v>731</v>
      </c>
      <c r="C366" s="9">
        <v>12.8</v>
      </c>
      <c r="D366" s="9">
        <v>12.79</v>
      </c>
      <c r="E366" s="9">
        <v>12.56</v>
      </c>
      <c r="H366" s="8" t="s">
        <v>731</v>
      </c>
      <c r="I366" s="10">
        <v>12.8</v>
      </c>
      <c r="J366" s="10">
        <v>12.79</v>
      </c>
      <c r="K366" s="10">
        <v>12.56</v>
      </c>
      <c r="L366" t="str">
        <f t="shared" si="15"/>
        <v>NIE</v>
      </c>
      <c r="M366" t="str">
        <f t="shared" si="16"/>
        <v>TAK</v>
      </c>
      <c r="N366" t="str">
        <f t="shared" si="17"/>
        <v>NIE</v>
      </c>
    </row>
    <row r="367" spans="2:14" x14ac:dyDescent="0.25">
      <c r="B367" s="7" t="s">
        <v>733</v>
      </c>
      <c r="C367" s="9">
        <v>8.0299999999999994</v>
      </c>
      <c r="D367" s="9">
        <v>8.25</v>
      </c>
      <c r="E367" s="9">
        <v>8.24</v>
      </c>
      <c r="H367" s="8" t="s">
        <v>733</v>
      </c>
      <c r="I367" s="10">
        <v>8.0299999999999994</v>
      </c>
      <c r="J367" s="10">
        <v>8.25</v>
      </c>
      <c r="K367" s="10">
        <v>8.24</v>
      </c>
      <c r="L367" t="str">
        <f t="shared" si="15"/>
        <v>NIE</v>
      </c>
      <c r="M367" t="str">
        <f t="shared" si="16"/>
        <v>NIE</v>
      </c>
      <c r="N367" t="str">
        <f t="shared" si="17"/>
        <v>TAK</v>
      </c>
    </row>
    <row r="368" spans="2:14" x14ac:dyDescent="0.25">
      <c r="B368" s="7" t="s">
        <v>735</v>
      </c>
      <c r="C368" s="9">
        <v>5.97</v>
      </c>
      <c r="D368" s="9">
        <v>6.03</v>
      </c>
      <c r="E368" s="9">
        <v>5.95</v>
      </c>
      <c r="H368" s="8" t="s">
        <v>735</v>
      </c>
      <c r="I368" s="10">
        <v>5.97</v>
      </c>
      <c r="J368" s="10">
        <v>6.03</v>
      </c>
      <c r="K368" s="10">
        <v>5.95</v>
      </c>
      <c r="L368" t="str">
        <f t="shared" si="15"/>
        <v>NIE</v>
      </c>
      <c r="M368" t="str">
        <f t="shared" si="16"/>
        <v>NIE</v>
      </c>
      <c r="N368" t="str">
        <f t="shared" si="17"/>
        <v>TAK</v>
      </c>
    </row>
    <row r="369" spans="2:14" x14ac:dyDescent="0.25">
      <c r="B369" s="7" t="s">
        <v>737</v>
      </c>
      <c r="C369" s="9">
        <v>16.309999999999999</v>
      </c>
      <c r="D369" s="9">
        <v>16.309999999999999</v>
      </c>
      <c r="E369" s="9">
        <v>15.82</v>
      </c>
      <c r="H369" s="8" t="s">
        <v>737</v>
      </c>
      <c r="I369" s="10">
        <v>16.309999999999999</v>
      </c>
      <c r="J369" s="10">
        <v>16.309999999999999</v>
      </c>
      <c r="K369" s="10">
        <v>15.82</v>
      </c>
      <c r="L369" t="str">
        <f t="shared" si="15"/>
        <v>NIE</v>
      </c>
      <c r="M369" t="str">
        <f t="shared" si="16"/>
        <v>NIE</v>
      </c>
      <c r="N369" t="str">
        <f t="shared" si="17"/>
        <v>TAK</v>
      </c>
    </row>
    <row r="370" spans="2:14" x14ac:dyDescent="0.25">
      <c r="B370" s="7" t="s">
        <v>739</v>
      </c>
      <c r="C370" s="9">
        <v>18.350000000000001</v>
      </c>
      <c r="D370" s="9">
        <v>17.5</v>
      </c>
      <c r="E370" s="9">
        <v>17.8</v>
      </c>
      <c r="H370" s="8" t="s">
        <v>739</v>
      </c>
      <c r="I370" s="10">
        <v>18.350000000000001</v>
      </c>
      <c r="J370" s="10">
        <v>17.5</v>
      </c>
      <c r="K370" s="10">
        <v>17.8</v>
      </c>
      <c r="L370" t="str">
        <f t="shared" si="15"/>
        <v>NIE</v>
      </c>
      <c r="M370" t="str">
        <f t="shared" si="16"/>
        <v>NIE</v>
      </c>
      <c r="N370" t="str">
        <f t="shared" si="17"/>
        <v>TAK</v>
      </c>
    </row>
    <row r="371" spans="2:14" x14ac:dyDescent="0.25">
      <c r="B371" s="7" t="s">
        <v>741</v>
      </c>
      <c r="C371" s="9">
        <v>2.1800000000000002</v>
      </c>
      <c r="D371" s="9">
        <v>2.17</v>
      </c>
      <c r="E371" s="9">
        <v>2.35</v>
      </c>
      <c r="H371" s="8" t="s">
        <v>741</v>
      </c>
      <c r="I371" s="10">
        <v>2.1800000000000002</v>
      </c>
      <c r="J371" s="10">
        <v>2.17</v>
      </c>
      <c r="K371" s="10">
        <v>2.35</v>
      </c>
      <c r="L371" t="str">
        <f t="shared" si="15"/>
        <v>NIE</v>
      </c>
      <c r="M371" t="str">
        <f t="shared" si="16"/>
        <v>NIE</v>
      </c>
      <c r="N371" t="str">
        <f t="shared" si="17"/>
        <v>TAK</v>
      </c>
    </row>
    <row r="372" spans="2:14" x14ac:dyDescent="0.25">
      <c r="B372" s="7" t="s">
        <v>743</v>
      </c>
      <c r="C372" s="9">
        <v>6.41</v>
      </c>
      <c r="D372" s="9">
        <v>6.45</v>
      </c>
      <c r="E372" s="9">
        <v>6.49</v>
      </c>
      <c r="H372" s="8" t="s">
        <v>743</v>
      </c>
      <c r="I372" s="10">
        <v>6.41</v>
      </c>
      <c r="J372" s="10">
        <v>6.45</v>
      </c>
      <c r="K372" s="10">
        <v>6.49</v>
      </c>
      <c r="L372" t="str">
        <f t="shared" si="15"/>
        <v>NIE</v>
      </c>
      <c r="M372" t="str">
        <f t="shared" si="16"/>
        <v>NIE</v>
      </c>
      <c r="N372" t="str">
        <f t="shared" si="17"/>
        <v>TAK</v>
      </c>
    </row>
    <row r="373" spans="2:14" x14ac:dyDescent="0.25">
      <c r="B373" s="7" t="s">
        <v>745</v>
      </c>
      <c r="C373" s="9">
        <v>1.98</v>
      </c>
      <c r="D373" s="9">
        <v>1.98</v>
      </c>
      <c r="E373" s="9">
        <v>1.96</v>
      </c>
      <c r="H373" s="8" t="s">
        <v>745</v>
      </c>
      <c r="I373" s="10">
        <v>1.98</v>
      </c>
      <c r="J373" s="10">
        <v>1.98</v>
      </c>
      <c r="K373" s="10">
        <v>1.96</v>
      </c>
      <c r="L373" t="str">
        <f t="shared" si="15"/>
        <v>NIE</v>
      </c>
      <c r="M373" t="str">
        <f t="shared" si="16"/>
        <v>NIE</v>
      </c>
      <c r="N373" t="str">
        <f t="shared" si="17"/>
        <v>TAK</v>
      </c>
    </row>
    <row r="374" spans="2:14" x14ac:dyDescent="0.25">
      <c r="B374" s="7" t="s">
        <v>747</v>
      </c>
      <c r="C374" s="9">
        <v>5.75</v>
      </c>
      <c r="D374" s="9">
        <v>5.85</v>
      </c>
      <c r="E374" s="9">
        <v>5.0999999999999996</v>
      </c>
      <c r="H374" s="8" t="s">
        <v>747</v>
      </c>
      <c r="I374" s="10">
        <v>5.75</v>
      </c>
      <c r="J374" s="10">
        <v>5.85</v>
      </c>
      <c r="K374" s="10">
        <v>5.0999999999999996</v>
      </c>
      <c r="L374" t="str">
        <f t="shared" si="15"/>
        <v>NIE</v>
      </c>
      <c r="M374" t="str">
        <f t="shared" si="16"/>
        <v>NIE</v>
      </c>
      <c r="N374" t="str">
        <f t="shared" si="17"/>
        <v>TAK</v>
      </c>
    </row>
    <row r="375" spans="2:14" x14ac:dyDescent="0.25">
      <c r="B375" s="7" t="s">
        <v>749</v>
      </c>
      <c r="C375" s="9">
        <v>0.04</v>
      </c>
      <c r="D375" s="9">
        <v>0.04</v>
      </c>
      <c r="E375" s="9">
        <v>0.04</v>
      </c>
      <c r="H375" s="8" t="s">
        <v>749</v>
      </c>
      <c r="I375" s="10">
        <v>0.04</v>
      </c>
      <c r="J375" s="10">
        <v>0.04</v>
      </c>
      <c r="K375" s="10">
        <v>0.04</v>
      </c>
      <c r="L375" t="str">
        <f t="shared" si="15"/>
        <v>NIE</v>
      </c>
      <c r="M375" t="str">
        <f t="shared" si="16"/>
        <v>NIE</v>
      </c>
      <c r="N375" t="str">
        <f t="shared" si="17"/>
        <v>TAK</v>
      </c>
    </row>
    <row r="376" spans="2:14" x14ac:dyDescent="0.25">
      <c r="B376" s="7" t="s">
        <v>751</v>
      </c>
      <c r="C376" s="9">
        <v>0.69</v>
      </c>
      <c r="D376" s="9">
        <v>0.67</v>
      </c>
      <c r="E376" s="9">
        <v>0.7</v>
      </c>
      <c r="H376" s="8" t="s">
        <v>751</v>
      </c>
      <c r="I376" s="10">
        <v>0.69</v>
      </c>
      <c r="J376" s="10">
        <v>0.67</v>
      </c>
      <c r="K376" s="10">
        <v>0.7</v>
      </c>
      <c r="L376" t="str">
        <f t="shared" si="15"/>
        <v>NIE</v>
      </c>
      <c r="M376" t="str">
        <f t="shared" si="16"/>
        <v>NIE</v>
      </c>
      <c r="N376" t="str">
        <f t="shared" si="17"/>
        <v>TAK</v>
      </c>
    </row>
    <row r="377" spans="2:14" x14ac:dyDescent="0.25">
      <c r="B377" s="7" t="s">
        <v>753</v>
      </c>
      <c r="C377" s="9">
        <v>5.85</v>
      </c>
      <c r="D377" s="9">
        <v>5.8</v>
      </c>
      <c r="E377" s="9">
        <v>5.7</v>
      </c>
      <c r="H377" s="8" t="s">
        <v>753</v>
      </c>
      <c r="I377" s="10">
        <v>5.85</v>
      </c>
      <c r="J377" s="10">
        <v>5.8</v>
      </c>
      <c r="K377" s="10">
        <v>5.7</v>
      </c>
      <c r="L377" t="str">
        <f t="shared" si="15"/>
        <v>NIE</v>
      </c>
      <c r="M377" t="str">
        <f t="shared" si="16"/>
        <v>TAK</v>
      </c>
      <c r="N377" t="str">
        <f t="shared" si="17"/>
        <v>NIE</v>
      </c>
    </row>
    <row r="378" spans="2:14" x14ac:dyDescent="0.25">
      <c r="B378" s="7" t="s">
        <v>755</v>
      </c>
      <c r="C378" s="9">
        <v>12.1</v>
      </c>
      <c r="D378" s="9">
        <v>12.1</v>
      </c>
      <c r="E378" s="9">
        <v>11.6</v>
      </c>
      <c r="H378" s="8" t="s">
        <v>755</v>
      </c>
      <c r="I378" s="10">
        <v>12.1</v>
      </c>
      <c r="J378" s="10">
        <v>12.1</v>
      </c>
      <c r="K378" s="10">
        <v>11.6</v>
      </c>
      <c r="L378" t="str">
        <f t="shared" si="15"/>
        <v>NIE</v>
      </c>
      <c r="M378" t="str">
        <f t="shared" si="16"/>
        <v>NIE</v>
      </c>
      <c r="N378" t="str">
        <f t="shared" si="17"/>
        <v>TAK</v>
      </c>
    </row>
    <row r="379" spans="2:14" x14ac:dyDescent="0.25">
      <c r="B379" s="7" t="s">
        <v>757</v>
      </c>
      <c r="C379" s="9">
        <v>2.38</v>
      </c>
      <c r="D379" s="9">
        <v>2.38</v>
      </c>
      <c r="E379" s="9">
        <v>2.41</v>
      </c>
      <c r="H379" s="8" t="s">
        <v>757</v>
      </c>
      <c r="I379" s="10">
        <v>2.38</v>
      </c>
      <c r="J379" s="10">
        <v>2.38</v>
      </c>
      <c r="K379" s="10">
        <v>2.41</v>
      </c>
      <c r="L379" t="str">
        <f t="shared" si="15"/>
        <v>NIE</v>
      </c>
      <c r="M379" t="str">
        <f t="shared" si="16"/>
        <v>NIE</v>
      </c>
      <c r="N379" t="str">
        <f t="shared" si="17"/>
        <v>TAK</v>
      </c>
    </row>
    <row r="380" spans="2:14" x14ac:dyDescent="0.25">
      <c r="B380" s="7" t="s">
        <v>759</v>
      </c>
      <c r="C380" s="9">
        <v>2.1800000000000002</v>
      </c>
      <c r="D380" s="9">
        <v>2.17</v>
      </c>
      <c r="E380" s="9">
        <v>2.16</v>
      </c>
      <c r="H380" s="8" t="s">
        <v>759</v>
      </c>
      <c r="I380" s="10">
        <v>2.1800000000000002</v>
      </c>
      <c r="J380" s="10">
        <v>2.17</v>
      </c>
      <c r="K380" s="10">
        <v>2.16</v>
      </c>
      <c r="L380" t="str">
        <f t="shared" si="15"/>
        <v>NIE</v>
      </c>
      <c r="M380" t="str">
        <f t="shared" si="16"/>
        <v>NIE</v>
      </c>
      <c r="N380" t="str">
        <f t="shared" si="17"/>
        <v>TAK</v>
      </c>
    </row>
    <row r="381" spans="2:14" x14ac:dyDescent="0.25">
      <c r="B381" s="7" t="s">
        <v>761</v>
      </c>
      <c r="C381" s="9">
        <v>1.45</v>
      </c>
      <c r="D381" s="9">
        <v>1.5</v>
      </c>
      <c r="E381" s="9">
        <v>1.44</v>
      </c>
      <c r="H381" s="8" t="s">
        <v>761</v>
      </c>
      <c r="I381" s="10">
        <v>1.45</v>
      </c>
      <c r="J381" s="10">
        <v>1.5</v>
      </c>
      <c r="K381" s="10">
        <v>1.44</v>
      </c>
      <c r="L381" t="str">
        <f t="shared" si="15"/>
        <v>NIE</v>
      </c>
      <c r="M381" t="str">
        <f t="shared" si="16"/>
        <v>NIE</v>
      </c>
      <c r="N381" t="str">
        <f t="shared" si="17"/>
        <v>TAK</v>
      </c>
    </row>
    <row r="382" spans="2:14" x14ac:dyDescent="0.25">
      <c r="B382" s="7" t="s">
        <v>763</v>
      </c>
      <c r="C382" s="9">
        <v>16.3</v>
      </c>
      <c r="D382" s="9">
        <v>16.45</v>
      </c>
      <c r="E382" s="9">
        <v>16.600000000000001</v>
      </c>
      <c r="H382" s="8" t="s">
        <v>763</v>
      </c>
      <c r="I382" s="10">
        <v>16.3</v>
      </c>
      <c r="J382" s="10">
        <v>16.45</v>
      </c>
      <c r="K382" s="10">
        <v>16.600000000000001</v>
      </c>
      <c r="L382" t="str">
        <f t="shared" si="15"/>
        <v>TAK</v>
      </c>
      <c r="M382" t="str">
        <f t="shared" si="16"/>
        <v>NIE</v>
      </c>
      <c r="N382" t="str">
        <f t="shared" si="17"/>
        <v>NIE</v>
      </c>
    </row>
    <row r="383" spans="2:14" x14ac:dyDescent="0.25">
      <c r="B383" s="7" t="s">
        <v>765</v>
      </c>
      <c r="C383" s="9">
        <v>1.41</v>
      </c>
      <c r="D383" s="9">
        <v>1.41</v>
      </c>
      <c r="E383" s="9">
        <v>1.4</v>
      </c>
      <c r="H383" s="8" t="s">
        <v>765</v>
      </c>
      <c r="I383" s="10">
        <v>1.41</v>
      </c>
      <c r="J383" s="10">
        <v>1.41</v>
      </c>
      <c r="K383" s="10">
        <v>1.4</v>
      </c>
      <c r="L383" t="str">
        <f t="shared" si="15"/>
        <v>NIE</v>
      </c>
      <c r="M383" t="str">
        <f t="shared" si="16"/>
        <v>NIE</v>
      </c>
      <c r="N383" t="str">
        <f t="shared" si="17"/>
        <v>TAK</v>
      </c>
    </row>
    <row r="384" spans="2:14" x14ac:dyDescent="0.25">
      <c r="B384" s="7" t="s">
        <v>767</v>
      </c>
      <c r="C384" s="9">
        <v>1.72</v>
      </c>
      <c r="D384" s="9">
        <v>1.72</v>
      </c>
      <c r="E384" s="9">
        <v>1.71</v>
      </c>
      <c r="H384" s="8" t="s">
        <v>767</v>
      </c>
      <c r="I384" s="10">
        <v>1.72</v>
      </c>
      <c r="J384" s="10">
        <v>1.72</v>
      </c>
      <c r="K384" s="10">
        <v>1.71</v>
      </c>
      <c r="L384" t="str">
        <f t="shared" si="15"/>
        <v>NIE</v>
      </c>
      <c r="M384" t="str">
        <f t="shared" si="16"/>
        <v>NIE</v>
      </c>
      <c r="N384" t="str">
        <f t="shared" si="17"/>
        <v>TAK</v>
      </c>
    </row>
    <row r="385" spans="2:14" x14ac:dyDescent="0.25">
      <c r="B385" s="7" t="s">
        <v>769</v>
      </c>
      <c r="C385" s="9">
        <v>0.79</v>
      </c>
      <c r="D385" s="9">
        <v>0.79</v>
      </c>
      <c r="E385" s="9">
        <v>0.79</v>
      </c>
      <c r="H385" s="8" t="s">
        <v>769</v>
      </c>
      <c r="I385" s="10">
        <v>0.79</v>
      </c>
      <c r="J385" s="10">
        <v>0.79</v>
      </c>
      <c r="K385" s="10">
        <v>0.79</v>
      </c>
      <c r="L385" t="str">
        <f t="shared" si="15"/>
        <v>NIE</v>
      </c>
      <c r="M385" t="str">
        <f t="shared" si="16"/>
        <v>NIE</v>
      </c>
      <c r="N385" t="str">
        <f t="shared" si="17"/>
        <v>TAK</v>
      </c>
    </row>
    <row r="386" spans="2:14" x14ac:dyDescent="0.25">
      <c r="B386" s="7" t="s">
        <v>771</v>
      </c>
      <c r="C386" s="9">
        <v>53.55</v>
      </c>
      <c r="D386" s="9">
        <v>54.19</v>
      </c>
      <c r="E386" s="9">
        <v>53.5</v>
      </c>
      <c r="H386" s="8" t="s">
        <v>771</v>
      </c>
      <c r="I386" s="10">
        <v>53.55</v>
      </c>
      <c r="J386" s="10">
        <v>54.19</v>
      </c>
      <c r="K386" s="10">
        <v>53.5</v>
      </c>
      <c r="L386" t="str">
        <f t="shared" si="15"/>
        <v>NIE</v>
      </c>
      <c r="M386" t="str">
        <f t="shared" si="16"/>
        <v>NIE</v>
      </c>
      <c r="N386" t="str">
        <f t="shared" si="17"/>
        <v>TAK</v>
      </c>
    </row>
    <row r="387" spans="2:14" x14ac:dyDescent="0.25">
      <c r="B387" s="7" t="s">
        <v>773</v>
      </c>
      <c r="C387" s="9">
        <v>25.35</v>
      </c>
      <c r="D387" s="9">
        <v>26.95</v>
      </c>
      <c r="E387" s="9">
        <v>26.95</v>
      </c>
      <c r="H387" s="8" t="s">
        <v>773</v>
      </c>
      <c r="I387" s="10">
        <v>25.35</v>
      </c>
      <c r="J387" s="10">
        <v>26.95</v>
      </c>
      <c r="K387" s="10">
        <v>26.95</v>
      </c>
      <c r="L387" t="str">
        <f t="shared" si="15"/>
        <v>NIE</v>
      </c>
      <c r="M387" t="str">
        <f t="shared" si="16"/>
        <v>NIE</v>
      </c>
      <c r="N387" t="str">
        <f t="shared" si="17"/>
        <v>TAK</v>
      </c>
    </row>
    <row r="388" spans="2:14" x14ac:dyDescent="0.25">
      <c r="B388" s="7" t="s">
        <v>775</v>
      </c>
      <c r="C388" s="9">
        <v>0.19</v>
      </c>
      <c r="D388" s="9">
        <v>0.21</v>
      </c>
      <c r="E388" s="9">
        <v>0.21</v>
      </c>
      <c r="H388" s="8" t="s">
        <v>775</v>
      </c>
      <c r="I388" s="10">
        <v>0.19</v>
      </c>
      <c r="J388" s="10">
        <v>0.21</v>
      </c>
      <c r="K388" s="10">
        <v>0.21</v>
      </c>
      <c r="L388" t="str">
        <f t="shared" si="15"/>
        <v>NIE</v>
      </c>
      <c r="M388" t="str">
        <f t="shared" si="16"/>
        <v>NIE</v>
      </c>
      <c r="N388" t="str">
        <f t="shared" si="17"/>
        <v>TAK</v>
      </c>
    </row>
    <row r="389" spans="2:14" x14ac:dyDescent="0.25">
      <c r="B389" s="7" t="s">
        <v>777</v>
      </c>
      <c r="C389" s="9">
        <v>1.9</v>
      </c>
      <c r="D389" s="9">
        <v>1.74</v>
      </c>
      <c r="E389" s="9">
        <v>1.74</v>
      </c>
      <c r="H389" s="8" t="s">
        <v>777</v>
      </c>
      <c r="I389" s="10">
        <v>1.9</v>
      </c>
      <c r="J389" s="10">
        <v>1.74</v>
      </c>
      <c r="K389" s="10">
        <v>1.74</v>
      </c>
      <c r="L389" t="str">
        <f t="shared" ref="L389:L452" si="18">IF(AND(J389-I389&lt;K389-J389,J389&gt;I389,K389&gt;J389),"TAK","NIE")</f>
        <v>NIE</v>
      </c>
      <c r="M389" t="str">
        <f t="shared" ref="M389:M452" si="19">IF(AND(J389&lt;I389,K389&lt;J389,K389-J389&lt;J389-I389),"TAK","NIE")</f>
        <v>NIE</v>
      </c>
      <c r="N389" t="str">
        <f t="shared" ref="N389:N452" si="20">IF(AND(L389="NIE",M389="NIE"),"TAK","NIE")</f>
        <v>TAK</v>
      </c>
    </row>
    <row r="390" spans="2:14" x14ac:dyDescent="0.25">
      <c r="B390" s="7" t="s">
        <v>779</v>
      </c>
      <c r="C390" s="9">
        <v>23.41</v>
      </c>
      <c r="D390" s="9">
        <v>23.5</v>
      </c>
      <c r="E390" s="9">
        <v>23.73</v>
      </c>
      <c r="H390" s="8" t="s">
        <v>779</v>
      </c>
      <c r="I390" s="10">
        <v>23.41</v>
      </c>
      <c r="J390" s="10">
        <v>23.5</v>
      </c>
      <c r="K390" s="10">
        <v>23.73</v>
      </c>
      <c r="L390" t="str">
        <f t="shared" si="18"/>
        <v>TAK</v>
      </c>
      <c r="M390" t="str">
        <f t="shared" si="19"/>
        <v>NIE</v>
      </c>
      <c r="N390" t="str">
        <f t="shared" si="20"/>
        <v>NIE</v>
      </c>
    </row>
    <row r="391" spans="2:14" x14ac:dyDescent="0.25">
      <c r="B391" s="7" t="s">
        <v>781</v>
      </c>
      <c r="C391" s="9">
        <v>6.2</v>
      </c>
      <c r="D391" s="9">
        <v>6.15</v>
      </c>
      <c r="E391" s="9">
        <v>6</v>
      </c>
      <c r="H391" s="8" t="s">
        <v>781</v>
      </c>
      <c r="I391" s="10">
        <v>6.2</v>
      </c>
      <c r="J391" s="10">
        <v>6.15</v>
      </c>
      <c r="K391" s="10">
        <v>6</v>
      </c>
      <c r="L391" t="str">
        <f t="shared" si="18"/>
        <v>NIE</v>
      </c>
      <c r="M391" t="str">
        <f t="shared" si="19"/>
        <v>TAK</v>
      </c>
      <c r="N391" t="str">
        <f t="shared" si="20"/>
        <v>NIE</v>
      </c>
    </row>
    <row r="392" spans="2:14" x14ac:dyDescent="0.25">
      <c r="B392" s="7" t="s">
        <v>783</v>
      </c>
      <c r="C392" s="9">
        <v>16.54</v>
      </c>
      <c r="D392" s="9">
        <v>16.28</v>
      </c>
      <c r="E392" s="9">
        <v>16.55</v>
      </c>
      <c r="H392" s="8" t="s">
        <v>783</v>
      </c>
      <c r="I392" s="10">
        <v>16.54</v>
      </c>
      <c r="J392" s="10">
        <v>16.28</v>
      </c>
      <c r="K392" s="10">
        <v>16.55</v>
      </c>
      <c r="L392" t="str">
        <f t="shared" si="18"/>
        <v>NIE</v>
      </c>
      <c r="M392" t="str">
        <f t="shared" si="19"/>
        <v>NIE</v>
      </c>
      <c r="N392" t="str">
        <f t="shared" si="20"/>
        <v>TAK</v>
      </c>
    </row>
    <row r="393" spans="2:14" x14ac:dyDescent="0.25">
      <c r="B393" s="7" t="s">
        <v>785</v>
      </c>
      <c r="C393" s="9">
        <v>15.75</v>
      </c>
      <c r="D393" s="9">
        <v>15.6</v>
      </c>
      <c r="E393" s="9">
        <v>15.7</v>
      </c>
      <c r="H393" s="8" t="s">
        <v>785</v>
      </c>
      <c r="I393" s="10">
        <v>15.75</v>
      </c>
      <c r="J393" s="10">
        <v>15.6</v>
      </c>
      <c r="K393" s="10">
        <v>15.7</v>
      </c>
      <c r="L393" t="str">
        <f t="shared" si="18"/>
        <v>NIE</v>
      </c>
      <c r="M393" t="str">
        <f t="shared" si="19"/>
        <v>NIE</v>
      </c>
      <c r="N393" t="str">
        <f t="shared" si="20"/>
        <v>TAK</v>
      </c>
    </row>
    <row r="394" spans="2:14" x14ac:dyDescent="0.25">
      <c r="B394" s="7" t="s">
        <v>787</v>
      </c>
      <c r="C394" s="9">
        <v>3.35</v>
      </c>
      <c r="D394" s="9">
        <v>3.3</v>
      </c>
      <c r="E394" s="9">
        <v>3.1</v>
      </c>
      <c r="H394" s="8" t="s">
        <v>787</v>
      </c>
      <c r="I394" s="10">
        <v>3.35</v>
      </c>
      <c r="J394" s="10">
        <v>3.3</v>
      </c>
      <c r="K394" s="10">
        <v>3.1</v>
      </c>
      <c r="L394" t="str">
        <f t="shared" si="18"/>
        <v>NIE</v>
      </c>
      <c r="M394" t="str">
        <f t="shared" si="19"/>
        <v>TAK</v>
      </c>
      <c r="N394" t="str">
        <f t="shared" si="20"/>
        <v>NIE</v>
      </c>
    </row>
    <row r="395" spans="2:14" x14ac:dyDescent="0.25">
      <c r="B395" s="7" t="s">
        <v>789</v>
      </c>
      <c r="C395" s="9">
        <v>1.88</v>
      </c>
      <c r="D395" s="9">
        <v>1.81</v>
      </c>
      <c r="E395" s="9">
        <v>1.9</v>
      </c>
      <c r="H395" s="8" t="s">
        <v>789</v>
      </c>
      <c r="I395" s="10">
        <v>1.88</v>
      </c>
      <c r="J395" s="10">
        <v>1.81</v>
      </c>
      <c r="K395" s="10">
        <v>1.9</v>
      </c>
      <c r="L395" t="str">
        <f t="shared" si="18"/>
        <v>NIE</v>
      </c>
      <c r="M395" t="str">
        <f t="shared" si="19"/>
        <v>NIE</v>
      </c>
      <c r="N395" t="str">
        <f t="shared" si="20"/>
        <v>TAK</v>
      </c>
    </row>
    <row r="396" spans="2:14" x14ac:dyDescent="0.25">
      <c r="B396" s="7" t="s">
        <v>791</v>
      </c>
      <c r="C396" s="9">
        <v>5.26</v>
      </c>
      <c r="D396" s="9">
        <v>5.26</v>
      </c>
      <c r="E396" s="9">
        <v>5.38</v>
      </c>
      <c r="H396" s="8" t="s">
        <v>791</v>
      </c>
      <c r="I396" s="10">
        <v>5.26</v>
      </c>
      <c r="J396" s="10">
        <v>5.26</v>
      </c>
      <c r="K396" s="10">
        <v>5.38</v>
      </c>
      <c r="L396" t="str">
        <f t="shared" si="18"/>
        <v>NIE</v>
      </c>
      <c r="M396" t="str">
        <f t="shared" si="19"/>
        <v>NIE</v>
      </c>
      <c r="N396" t="str">
        <f t="shared" si="20"/>
        <v>TAK</v>
      </c>
    </row>
    <row r="397" spans="2:14" x14ac:dyDescent="0.25">
      <c r="B397" s="7" t="s">
        <v>793</v>
      </c>
      <c r="C397" s="9">
        <v>9.5500000000000007</v>
      </c>
      <c r="D397" s="9">
        <v>9.5500000000000007</v>
      </c>
      <c r="E397" s="9">
        <v>9.4499999999999993</v>
      </c>
      <c r="H397" s="8" t="s">
        <v>793</v>
      </c>
      <c r="I397" s="10">
        <v>9.5500000000000007</v>
      </c>
      <c r="J397" s="10">
        <v>9.5500000000000007</v>
      </c>
      <c r="K397" s="10">
        <v>9.4499999999999993</v>
      </c>
      <c r="L397" t="str">
        <f t="shared" si="18"/>
        <v>NIE</v>
      </c>
      <c r="M397" t="str">
        <f t="shared" si="19"/>
        <v>NIE</v>
      </c>
      <c r="N397" t="str">
        <f t="shared" si="20"/>
        <v>TAK</v>
      </c>
    </row>
    <row r="398" spans="2:14" x14ac:dyDescent="0.25">
      <c r="B398" s="7" t="s">
        <v>795</v>
      </c>
      <c r="C398" s="9">
        <v>32.1</v>
      </c>
      <c r="D398" s="9">
        <v>33</v>
      </c>
      <c r="E398" s="9">
        <v>35.65</v>
      </c>
      <c r="H398" s="8" t="s">
        <v>795</v>
      </c>
      <c r="I398" s="10">
        <v>32.1</v>
      </c>
      <c r="J398" s="10">
        <v>33</v>
      </c>
      <c r="K398" s="10">
        <v>35.65</v>
      </c>
      <c r="L398" t="str">
        <f t="shared" si="18"/>
        <v>TAK</v>
      </c>
      <c r="M398" t="str">
        <f t="shared" si="19"/>
        <v>NIE</v>
      </c>
      <c r="N398" t="str">
        <f t="shared" si="20"/>
        <v>NIE</v>
      </c>
    </row>
    <row r="399" spans="2:14" x14ac:dyDescent="0.25">
      <c r="B399" s="7" t="s">
        <v>797</v>
      </c>
      <c r="C399" s="9">
        <v>1.83</v>
      </c>
      <c r="D399" s="9">
        <v>1.81</v>
      </c>
      <c r="E399" s="9">
        <v>1.81</v>
      </c>
      <c r="H399" s="8" t="s">
        <v>797</v>
      </c>
      <c r="I399" s="10">
        <v>1.83</v>
      </c>
      <c r="J399" s="10">
        <v>1.81</v>
      </c>
      <c r="K399" s="10">
        <v>1.81</v>
      </c>
      <c r="L399" t="str">
        <f t="shared" si="18"/>
        <v>NIE</v>
      </c>
      <c r="M399" t="str">
        <f t="shared" si="19"/>
        <v>NIE</v>
      </c>
      <c r="N399" t="str">
        <f t="shared" si="20"/>
        <v>TAK</v>
      </c>
    </row>
    <row r="400" spans="2:14" x14ac:dyDescent="0.25">
      <c r="B400" s="7" t="s">
        <v>799</v>
      </c>
      <c r="C400" s="9">
        <v>1.06</v>
      </c>
      <c r="D400" s="9">
        <v>1.02</v>
      </c>
      <c r="E400" s="9">
        <v>1.05</v>
      </c>
      <c r="H400" s="8" t="s">
        <v>799</v>
      </c>
      <c r="I400" s="10">
        <v>1.06</v>
      </c>
      <c r="J400" s="10">
        <v>1.02</v>
      </c>
      <c r="K400" s="10">
        <v>1.05</v>
      </c>
      <c r="L400" t="str">
        <f t="shared" si="18"/>
        <v>NIE</v>
      </c>
      <c r="M400" t="str">
        <f t="shared" si="19"/>
        <v>NIE</v>
      </c>
      <c r="N400" t="str">
        <f t="shared" si="20"/>
        <v>TAK</v>
      </c>
    </row>
    <row r="401" spans="2:14" x14ac:dyDescent="0.25">
      <c r="B401" s="7" t="s">
        <v>801</v>
      </c>
      <c r="C401" s="9">
        <v>0.53</v>
      </c>
      <c r="D401" s="9">
        <v>0.56000000000000005</v>
      </c>
      <c r="E401" s="9">
        <v>0.54</v>
      </c>
      <c r="H401" s="8" t="s">
        <v>801</v>
      </c>
      <c r="I401" s="10">
        <v>0.53</v>
      </c>
      <c r="J401" s="10">
        <v>0.56000000000000005</v>
      </c>
      <c r="K401" s="10">
        <v>0.54</v>
      </c>
      <c r="L401" t="str">
        <f t="shared" si="18"/>
        <v>NIE</v>
      </c>
      <c r="M401" t="str">
        <f t="shared" si="19"/>
        <v>NIE</v>
      </c>
      <c r="N401" t="str">
        <f t="shared" si="20"/>
        <v>TAK</v>
      </c>
    </row>
    <row r="402" spans="2:14" x14ac:dyDescent="0.25">
      <c r="B402" s="7" t="s">
        <v>803</v>
      </c>
      <c r="C402" s="9">
        <v>3</v>
      </c>
      <c r="D402" s="9">
        <v>3.44</v>
      </c>
      <c r="E402" s="9">
        <v>3.6</v>
      </c>
      <c r="H402" s="8" t="s">
        <v>803</v>
      </c>
      <c r="I402" s="10">
        <v>3</v>
      </c>
      <c r="J402" s="10">
        <v>3.44</v>
      </c>
      <c r="K402" s="10">
        <v>3.6</v>
      </c>
      <c r="L402" t="str">
        <f t="shared" si="18"/>
        <v>NIE</v>
      </c>
      <c r="M402" t="str">
        <f t="shared" si="19"/>
        <v>NIE</v>
      </c>
      <c r="N402" t="str">
        <f t="shared" si="20"/>
        <v>TAK</v>
      </c>
    </row>
    <row r="403" spans="2:14" x14ac:dyDescent="0.25">
      <c r="B403" s="7" t="s">
        <v>805</v>
      </c>
      <c r="C403" s="9">
        <v>12.25</v>
      </c>
      <c r="D403" s="9">
        <v>12.4</v>
      </c>
      <c r="E403" s="9">
        <v>12.06</v>
      </c>
      <c r="H403" s="8" t="s">
        <v>805</v>
      </c>
      <c r="I403" s="10">
        <v>12.25</v>
      </c>
      <c r="J403" s="10">
        <v>12.4</v>
      </c>
      <c r="K403" s="10">
        <v>12.06</v>
      </c>
      <c r="L403" t="str">
        <f t="shared" si="18"/>
        <v>NIE</v>
      </c>
      <c r="M403" t="str">
        <f t="shared" si="19"/>
        <v>NIE</v>
      </c>
      <c r="N403" t="str">
        <f t="shared" si="20"/>
        <v>TAK</v>
      </c>
    </row>
    <row r="404" spans="2:14" x14ac:dyDescent="0.25">
      <c r="B404" s="7" t="s">
        <v>807</v>
      </c>
      <c r="C404" s="9">
        <v>40.35</v>
      </c>
      <c r="D404" s="9">
        <v>41.31</v>
      </c>
      <c r="E404" s="9">
        <v>41.98</v>
      </c>
      <c r="H404" s="8" t="s">
        <v>807</v>
      </c>
      <c r="I404" s="10">
        <v>40.35</v>
      </c>
      <c r="J404" s="10">
        <v>41.31</v>
      </c>
      <c r="K404" s="10">
        <v>41.98</v>
      </c>
      <c r="L404" t="str">
        <f t="shared" si="18"/>
        <v>NIE</v>
      </c>
      <c r="M404" t="str">
        <f t="shared" si="19"/>
        <v>NIE</v>
      </c>
      <c r="N404" t="str">
        <f t="shared" si="20"/>
        <v>TAK</v>
      </c>
    </row>
    <row r="405" spans="2:14" x14ac:dyDescent="0.25">
      <c r="B405" s="7" t="s">
        <v>809</v>
      </c>
      <c r="C405" s="9">
        <v>43</v>
      </c>
      <c r="D405" s="9">
        <v>43.59</v>
      </c>
      <c r="E405" s="9">
        <v>43.58</v>
      </c>
      <c r="H405" s="8" t="s">
        <v>809</v>
      </c>
      <c r="I405" s="10">
        <v>43</v>
      </c>
      <c r="J405" s="10">
        <v>43.59</v>
      </c>
      <c r="K405" s="10">
        <v>43.58</v>
      </c>
      <c r="L405" t="str">
        <f t="shared" si="18"/>
        <v>NIE</v>
      </c>
      <c r="M405" t="str">
        <f t="shared" si="19"/>
        <v>NIE</v>
      </c>
      <c r="N405" t="str">
        <f t="shared" si="20"/>
        <v>TAK</v>
      </c>
    </row>
    <row r="406" spans="2:14" x14ac:dyDescent="0.25">
      <c r="B406" s="7" t="s">
        <v>811</v>
      </c>
      <c r="C406" s="9">
        <v>2.6</v>
      </c>
      <c r="D406" s="9">
        <v>2.5499999999999998</v>
      </c>
      <c r="E406" s="9">
        <v>2.4</v>
      </c>
      <c r="H406" s="8" t="s">
        <v>811</v>
      </c>
      <c r="I406" s="10">
        <v>2.6</v>
      </c>
      <c r="J406" s="10">
        <v>2.5499999999999998</v>
      </c>
      <c r="K406" s="10">
        <v>2.4</v>
      </c>
      <c r="L406" t="str">
        <f t="shared" si="18"/>
        <v>NIE</v>
      </c>
      <c r="M406" t="str">
        <f t="shared" si="19"/>
        <v>TAK</v>
      </c>
      <c r="N406" t="str">
        <f t="shared" si="20"/>
        <v>NIE</v>
      </c>
    </row>
    <row r="407" spans="2:14" x14ac:dyDescent="0.25">
      <c r="B407" s="7" t="s">
        <v>813</v>
      </c>
      <c r="C407" s="9">
        <v>7.9</v>
      </c>
      <c r="D407" s="9">
        <v>8.06</v>
      </c>
      <c r="E407" s="9">
        <v>8</v>
      </c>
      <c r="H407" s="8" t="s">
        <v>813</v>
      </c>
      <c r="I407" s="10">
        <v>7.9</v>
      </c>
      <c r="J407" s="10">
        <v>8.06</v>
      </c>
      <c r="K407" s="10">
        <v>8</v>
      </c>
      <c r="L407" t="str">
        <f t="shared" si="18"/>
        <v>NIE</v>
      </c>
      <c r="M407" t="str">
        <f t="shared" si="19"/>
        <v>NIE</v>
      </c>
      <c r="N407" t="str">
        <f t="shared" si="20"/>
        <v>TAK</v>
      </c>
    </row>
    <row r="408" spans="2:14" x14ac:dyDescent="0.25">
      <c r="B408" s="7" t="s">
        <v>815</v>
      </c>
      <c r="C408" s="9">
        <v>8.4</v>
      </c>
      <c r="D408" s="9">
        <v>8.4</v>
      </c>
      <c r="E408" s="9">
        <v>8.4</v>
      </c>
      <c r="H408" s="8" t="s">
        <v>815</v>
      </c>
      <c r="I408" s="10">
        <v>8.4</v>
      </c>
      <c r="J408" s="10">
        <v>8.4</v>
      </c>
      <c r="K408" s="10">
        <v>8.4</v>
      </c>
      <c r="L408" t="str">
        <f t="shared" si="18"/>
        <v>NIE</v>
      </c>
      <c r="M408" t="str">
        <f t="shared" si="19"/>
        <v>NIE</v>
      </c>
      <c r="N408" t="str">
        <f t="shared" si="20"/>
        <v>TAK</v>
      </c>
    </row>
    <row r="409" spans="2:14" x14ac:dyDescent="0.25">
      <c r="B409" s="7" t="s">
        <v>817</v>
      </c>
      <c r="C409" s="9">
        <v>2.66</v>
      </c>
      <c r="D409" s="9">
        <v>2.65</v>
      </c>
      <c r="E409" s="9">
        <v>2.68</v>
      </c>
      <c r="H409" s="8" t="s">
        <v>817</v>
      </c>
      <c r="I409" s="10">
        <v>2.66</v>
      </c>
      <c r="J409" s="10">
        <v>2.65</v>
      </c>
      <c r="K409" s="10">
        <v>2.68</v>
      </c>
      <c r="L409" t="str">
        <f t="shared" si="18"/>
        <v>NIE</v>
      </c>
      <c r="M409" t="str">
        <f t="shared" si="19"/>
        <v>NIE</v>
      </c>
      <c r="N409" t="str">
        <f t="shared" si="20"/>
        <v>TAK</v>
      </c>
    </row>
    <row r="410" spans="2:14" x14ac:dyDescent="0.25">
      <c r="B410" s="7" t="s">
        <v>819</v>
      </c>
      <c r="C410" s="9">
        <v>338.75</v>
      </c>
      <c r="D410" s="9">
        <v>343.9</v>
      </c>
      <c r="E410" s="9">
        <v>353</v>
      </c>
      <c r="H410" s="8" t="s">
        <v>819</v>
      </c>
      <c r="I410" s="10">
        <v>338.75</v>
      </c>
      <c r="J410" s="10">
        <v>343.9</v>
      </c>
      <c r="K410" s="10">
        <v>353</v>
      </c>
      <c r="L410" t="str">
        <f t="shared" si="18"/>
        <v>TAK</v>
      </c>
      <c r="M410" t="str">
        <f t="shared" si="19"/>
        <v>NIE</v>
      </c>
      <c r="N410" t="str">
        <f t="shared" si="20"/>
        <v>NIE</v>
      </c>
    </row>
    <row r="411" spans="2:14" x14ac:dyDescent="0.25">
      <c r="B411" s="7" t="s">
        <v>821</v>
      </c>
      <c r="C411" s="9">
        <v>12.68</v>
      </c>
      <c r="D411" s="9">
        <v>12.7</v>
      </c>
      <c r="E411" s="9">
        <v>12.45</v>
      </c>
      <c r="H411" s="8" t="s">
        <v>821</v>
      </c>
      <c r="I411" s="10">
        <v>12.68</v>
      </c>
      <c r="J411" s="10">
        <v>12.7</v>
      </c>
      <c r="K411" s="10">
        <v>12.45</v>
      </c>
      <c r="L411" t="str">
        <f t="shared" si="18"/>
        <v>NIE</v>
      </c>
      <c r="M411" t="str">
        <f t="shared" si="19"/>
        <v>NIE</v>
      </c>
      <c r="N411" t="str">
        <f t="shared" si="20"/>
        <v>TAK</v>
      </c>
    </row>
    <row r="412" spans="2:14" x14ac:dyDescent="0.25">
      <c r="B412" s="7" t="s">
        <v>823</v>
      </c>
      <c r="C412" s="9">
        <v>10.1</v>
      </c>
      <c r="D412" s="9">
        <v>10.31</v>
      </c>
      <c r="E412" s="9">
        <v>10.5</v>
      </c>
      <c r="H412" s="8" t="s">
        <v>823</v>
      </c>
      <c r="I412" s="10">
        <v>10.1</v>
      </c>
      <c r="J412" s="10">
        <v>10.31</v>
      </c>
      <c r="K412" s="10">
        <v>10.5</v>
      </c>
      <c r="L412" t="str">
        <f t="shared" si="18"/>
        <v>NIE</v>
      </c>
      <c r="M412" t="str">
        <f t="shared" si="19"/>
        <v>NIE</v>
      </c>
      <c r="N412" t="str">
        <f t="shared" si="20"/>
        <v>TAK</v>
      </c>
    </row>
    <row r="413" spans="2:14" x14ac:dyDescent="0.25">
      <c r="B413" s="7" t="s">
        <v>825</v>
      </c>
      <c r="C413" s="9">
        <v>2.25</v>
      </c>
      <c r="D413" s="9">
        <v>2.39</v>
      </c>
      <c r="E413" s="9">
        <v>2.7</v>
      </c>
      <c r="H413" s="8" t="s">
        <v>825</v>
      </c>
      <c r="I413" s="10">
        <v>2.25</v>
      </c>
      <c r="J413" s="10">
        <v>2.39</v>
      </c>
      <c r="K413" s="10">
        <v>2.7</v>
      </c>
      <c r="L413" t="str">
        <f t="shared" si="18"/>
        <v>TAK</v>
      </c>
      <c r="M413" t="str">
        <f t="shared" si="19"/>
        <v>NIE</v>
      </c>
      <c r="N413" t="str">
        <f t="shared" si="20"/>
        <v>NIE</v>
      </c>
    </row>
    <row r="414" spans="2:14" x14ac:dyDescent="0.25">
      <c r="B414" s="7" t="s">
        <v>827</v>
      </c>
      <c r="C414" s="9">
        <v>13.3</v>
      </c>
      <c r="D414" s="9">
        <v>13.3</v>
      </c>
      <c r="E414" s="9">
        <v>13.3</v>
      </c>
      <c r="H414" s="8" t="s">
        <v>827</v>
      </c>
      <c r="I414" s="10">
        <v>13.3</v>
      </c>
      <c r="J414" s="10">
        <v>13.3</v>
      </c>
      <c r="K414" s="10">
        <v>13.3</v>
      </c>
      <c r="L414" t="str">
        <f t="shared" si="18"/>
        <v>NIE</v>
      </c>
      <c r="M414" t="str">
        <f t="shared" si="19"/>
        <v>NIE</v>
      </c>
      <c r="N414" t="str">
        <f t="shared" si="20"/>
        <v>TAK</v>
      </c>
    </row>
    <row r="415" spans="2:14" x14ac:dyDescent="0.25">
      <c r="B415" s="7" t="s">
        <v>829</v>
      </c>
      <c r="C415" s="9">
        <v>0.22</v>
      </c>
      <c r="D415" s="9">
        <v>0.24</v>
      </c>
      <c r="E415" s="9">
        <v>0.24</v>
      </c>
      <c r="H415" s="8" t="s">
        <v>829</v>
      </c>
      <c r="I415" s="10">
        <v>0.22</v>
      </c>
      <c r="J415" s="10">
        <v>0.24</v>
      </c>
      <c r="K415" s="10">
        <v>0.24</v>
      </c>
      <c r="L415" t="str">
        <f t="shared" si="18"/>
        <v>NIE</v>
      </c>
      <c r="M415" t="str">
        <f t="shared" si="19"/>
        <v>NIE</v>
      </c>
      <c r="N415" t="str">
        <f t="shared" si="20"/>
        <v>TAK</v>
      </c>
    </row>
    <row r="416" spans="2:14" x14ac:dyDescent="0.25">
      <c r="B416" s="7" t="s">
        <v>831</v>
      </c>
      <c r="C416" s="9">
        <v>13.19</v>
      </c>
      <c r="D416" s="9">
        <v>13.2</v>
      </c>
      <c r="E416" s="9">
        <v>13.6</v>
      </c>
      <c r="H416" s="8" t="s">
        <v>831</v>
      </c>
      <c r="I416" s="10">
        <v>13.19</v>
      </c>
      <c r="J416" s="10">
        <v>13.2</v>
      </c>
      <c r="K416" s="10">
        <v>13.6</v>
      </c>
      <c r="L416" t="str">
        <f t="shared" si="18"/>
        <v>TAK</v>
      </c>
      <c r="M416" t="str">
        <f t="shared" si="19"/>
        <v>NIE</v>
      </c>
      <c r="N416" t="str">
        <f t="shared" si="20"/>
        <v>NIE</v>
      </c>
    </row>
    <row r="417" spans="2:14" x14ac:dyDescent="0.25">
      <c r="B417" s="7" t="s">
        <v>833</v>
      </c>
      <c r="C417" s="9">
        <v>21.6</v>
      </c>
      <c r="D417" s="9">
        <v>21</v>
      </c>
      <c r="E417" s="9">
        <v>21</v>
      </c>
      <c r="H417" s="8" t="s">
        <v>833</v>
      </c>
      <c r="I417" s="10">
        <v>21.6</v>
      </c>
      <c r="J417" s="10">
        <v>21</v>
      </c>
      <c r="K417" s="10">
        <v>21</v>
      </c>
      <c r="L417" t="str">
        <f t="shared" si="18"/>
        <v>NIE</v>
      </c>
      <c r="M417" t="str">
        <f t="shared" si="19"/>
        <v>NIE</v>
      </c>
      <c r="N417" t="str">
        <f t="shared" si="20"/>
        <v>TAK</v>
      </c>
    </row>
    <row r="418" spans="2:14" x14ac:dyDescent="0.25">
      <c r="B418" s="7" t="s">
        <v>835</v>
      </c>
      <c r="C418" s="9">
        <v>3.97</v>
      </c>
      <c r="D418" s="9">
        <v>4.0599999999999996</v>
      </c>
      <c r="E418" s="9">
        <v>4.07</v>
      </c>
      <c r="H418" s="8" t="s">
        <v>835</v>
      </c>
      <c r="I418" s="10">
        <v>3.97</v>
      </c>
      <c r="J418" s="10">
        <v>4.0599999999999996</v>
      </c>
      <c r="K418" s="10">
        <v>4.07</v>
      </c>
      <c r="L418" t="str">
        <f t="shared" si="18"/>
        <v>NIE</v>
      </c>
      <c r="M418" t="str">
        <f t="shared" si="19"/>
        <v>NIE</v>
      </c>
      <c r="N418" t="str">
        <f t="shared" si="20"/>
        <v>TAK</v>
      </c>
    </row>
    <row r="419" spans="2:14" x14ac:dyDescent="0.25">
      <c r="B419" s="7" t="s">
        <v>837</v>
      </c>
      <c r="C419" s="9">
        <v>109</v>
      </c>
      <c r="D419" s="9">
        <v>109</v>
      </c>
      <c r="E419" s="9">
        <v>109</v>
      </c>
      <c r="H419" s="8" t="s">
        <v>837</v>
      </c>
      <c r="I419" s="10">
        <v>109</v>
      </c>
      <c r="J419" s="10">
        <v>109</v>
      </c>
      <c r="K419" s="10">
        <v>109</v>
      </c>
      <c r="L419" t="str">
        <f t="shared" si="18"/>
        <v>NIE</v>
      </c>
      <c r="M419" t="str">
        <f t="shared" si="19"/>
        <v>NIE</v>
      </c>
      <c r="N419" t="str">
        <f t="shared" si="20"/>
        <v>TAK</v>
      </c>
    </row>
    <row r="420" spans="2:14" x14ac:dyDescent="0.25">
      <c r="B420" s="7" t="s">
        <v>839</v>
      </c>
      <c r="C420" s="9">
        <v>22.2</v>
      </c>
      <c r="D420" s="9">
        <v>21.8</v>
      </c>
      <c r="E420" s="9">
        <v>21.6</v>
      </c>
      <c r="H420" s="8" t="s">
        <v>839</v>
      </c>
      <c r="I420" s="10">
        <v>22.2</v>
      </c>
      <c r="J420" s="10">
        <v>21.8</v>
      </c>
      <c r="K420" s="10">
        <v>21.6</v>
      </c>
      <c r="L420" t="str">
        <f t="shared" si="18"/>
        <v>NIE</v>
      </c>
      <c r="M420" t="str">
        <f t="shared" si="19"/>
        <v>NIE</v>
      </c>
      <c r="N420" t="str">
        <f t="shared" si="20"/>
        <v>TAK</v>
      </c>
    </row>
    <row r="421" spans="2:14" x14ac:dyDescent="0.25">
      <c r="B421" s="7" t="s">
        <v>841</v>
      </c>
      <c r="C421" s="9">
        <v>12.35</v>
      </c>
      <c r="D421" s="9">
        <v>12.7</v>
      </c>
      <c r="E421" s="9">
        <v>12.75</v>
      </c>
      <c r="H421" s="8" t="s">
        <v>841</v>
      </c>
      <c r="I421" s="10">
        <v>12.35</v>
      </c>
      <c r="J421" s="10">
        <v>12.7</v>
      </c>
      <c r="K421" s="10">
        <v>12.75</v>
      </c>
      <c r="L421" t="str">
        <f t="shared" si="18"/>
        <v>NIE</v>
      </c>
      <c r="M421" t="str">
        <f t="shared" si="19"/>
        <v>NIE</v>
      </c>
      <c r="N421" t="str">
        <f t="shared" si="20"/>
        <v>TAK</v>
      </c>
    </row>
    <row r="422" spans="2:14" x14ac:dyDescent="0.25">
      <c r="B422" s="7" t="s">
        <v>843</v>
      </c>
      <c r="C422" s="9">
        <v>87</v>
      </c>
      <c r="D422" s="9">
        <v>87</v>
      </c>
      <c r="E422" s="9">
        <v>87</v>
      </c>
      <c r="H422" s="8" t="s">
        <v>843</v>
      </c>
      <c r="I422" s="10">
        <v>87</v>
      </c>
      <c r="J422" s="10">
        <v>87</v>
      </c>
      <c r="K422" s="10">
        <v>87</v>
      </c>
      <c r="L422" t="str">
        <f t="shared" si="18"/>
        <v>NIE</v>
      </c>
      <c r="M422" t="str">
        <f t="shared" si="19"/>
        <v>NIE</v>
      </c>
      <c r="N422" t="str">
        <f t="shared" si="20"/>
        <v>TAK</v>
      </c>
    </row>
    <row r="423" spans="2:14" x14ac:dyDescent="0.25">
      <c r="B423" s="7" t="s">
        <v>845</v>
      </c>
      <c r="C423" s="9">
        <v>4.95</v>
      </c>
      <c r="D423" s="9">
        <v>5.01</v>
      </c>
      <c r="E423" s="9">
        <v>5.01</v>
      </c>
      <c r="H423" s="8" t="s">
        <v>845</v>
      </c>
      <c r="I423" s="10">
        <v>4.95</v>
      </c>
      <c r="J423" s="10">
        <v>5.01</v>
      </c>
      <c r="K423" s="10">
        <v>5.01</v>
      </c>
      <c r="L423" t="str">
        <f t="shared" si="18"/>
        <v>NIE</v>
      </c>
      <c r="M423" t="str">
        <f t="shared" si="19"/>
        <v>NIE</v>
      </c>
      <c r="N423" t="str">
        <f t="shared" si="20"/>
        <v>TAK</v>
      </c>
    </row>
    <row r="424" spans="2:14" x14ac:dyDescent="0.25">
      <c r="B424" s="7" t="s">
        <v>847</v>
      </c>
      <c r="C424" s="9">
        <v>0.7</v>
      </c>
      <c r="D424" s="9">
        <v>0.75</v>
      </c>
      <c r="E424" s="9">
        <v>0.76</v>
      </c>
      <c r="H424" s="8" t="s">
        <v>847</v>
      </c>
      <c r="I424" s="10">
        <v>0.7</v>
      </c>
      <c r="J424" s="10">
        <v>0.75</v>
      </c>
      <c r="K424" s="10">
        <v>0.76</v>
      </c>
      <c r="L424" t="str">
        <f t="shared" si="18"/>
        <v>NIE</v>
      </c>
      <c r="M424" t="str">
        <f t="shared" si="19"/>
        <v>NIE</v>
      </c>
      <c r="N424" t="str">
        <f t="shared" si="20"/>
        <v>TAK</v>
      </c>
    </row>
    <row r="425" spans="2:14" x14ac:dyDescent="0.25">
      <c r="B425" s="7" t="s">
        <v>849</v>
      </c>
      <c r="C425" s="9">
        <v>9.59</v>
      </c>
      <c r="D425" s="9">
        <v>9.8000000000000007</v>
      </c>
      <c r="E425" s="9">
        <v>9.7899999999999991</v>
      </c>
      <c r="H425" s="8" t="s">
        <v>849</v>
      </c>
      <c r="I425" s="10">
        <v>9.59</v>
      </c>
      <c r="J425" s="10">
        <v>9.8000000000000007</v>
      </c>
      <c r="K425" s="10">
        <v>9.7899999999999991</v>
      </c>
      <c r="L425" t="str">
        <f t="shared" si="18"/>
        <v>NIE</v>
      </c>
      <c r="M425" t="str">
        <f t="shared" si="19"/>
        <v>NIE</v>
      </c>
      <c r="N425" t="str">
        <f t="shared" si="20"/>
        <v>TAK</v>
      </c>
    </row>
    <row r="426" spans="2:14" x14ac:dyDescent="0.25">
      <c r="B426" s="7" t="s">
        <v>851</v>
      </c>
      <c r="C426" s="9">
        <v>16.48</v>
      </c>
      <c r="D426" s="9">
        <v>16.73</v>
      </c>
      <c r="E426" s="9">
        <v>16.2</v>
      </c>
      <c r="H426" s="8" t="s">
        <v>851</v>
      </c>
      <c r="I426" s="10">
        <v>16.48</v>
      </c>
      <c r="J426" s="10">
        <v>16.73</v>
      </c>
      <c r="K426" s="10">
        <v>16.2</v>
      </c>
      <c r="L426" t="str">
        <f t="shared" si="18"/>
        <v>NIE</v>
      </c>
      <c r="M426" t="str">
        <f t="shared" si="19"/>
        <v>NIE</v>
      </c>
      <c r="N426" t="str">
        <f t="shared" si="20"/>
        <v>TAK</v>
      </c>
    </row>
    <row r="427" spans="2:14" x14ac:dyDescent="0.25">
      <c r="B427" s="7" t="s">
        <v>853</v>
      </c>
      <c r="C427" s="9">
        <v>4.5</v>
      </c>
      <c r="D427" s="9">
        <v>4.05</v>
      </c>
      <c r="E427" s="9">
        <v>4</v>
      </c>
      <c r="H427" s="8" t="s">
        <v>853</v>
      </c>
      <c r="I427" s="10">
        <v>4.5</v>
      </c>
      <c r="J427" s="10">
        <v>4.05</v>
      </c>
      <c r="K427" s="10">
        <v>4</v>
      </c>
      <c r="L427" t="str">
        <f t="shared" si="18"/>
        <v>NIE</v>
      </c>
      <c r="M427" t="str">
        <f t="shared" si="19"/>
        <v>NIE</v>
      </c>
      <c r="N427" t="str">
        <f t="shared" si="20"/>
        <v>TAK</v>
      </c>
    </row>
    <row r="428" spans="2:14" x14ac:dyDescent="0.25">
      <c r="B428" s="7" t="s">
        <v>855</v>
      </c>
      <c r="C428" s="9">
        <v>3.65</v>
      </c>
      <c r="D428" s="9">
        <v>3.61</v>
      </c>
      <c r="E428" s="9">
        <v>3.65</v>
      </c>
      <c r="H428" s="8" t="s">
        <v>855</v>
      </c>
      <c r="I428" s="10">
        <v>3.65</v>
      </c>
      <c r="J428" s="10">
        <v>3.61</v>
      </c>
      <c r="K428" s="10">
        <v>3.65</v>
      </c>
      <c r="L428" t="str">
        <f t="shared" si="18"/>
        <v>NIE</v>
      </c>
      <c r="M428" t="str">
        <f t="shared" si="19"/>
        <v>NIE</v>
      </c>
      <c r="N428" t="str">
        <f t="shared" si="20"/>
        <v>TAK</v>
      </c>
    </row>
    <row r="429" spans="2:14" x14ac:dyDescent="0.25">
      <c r="B429" s="7" t="s">
        <v>857</v>
      </c>
      <c r="C429" s="9">
        <v>6.8</v>
      </c>
      <c r="D429" s="9">
        <v>6.74</v>
      </c>
      <c r="E429" s="9">
        <v>6.71</v>
      </c>
      <c r="H429" s="8" t="s">
        <v>857</v>
      </c>
      <c r="I429" s="10">
        <v>6.8</v>
      </c>
      <c r="J429" s="10">
        <v>6.74</v>
      </c>
      <c r="K429" s="10">
        <v>6.71</v>
      </c>
      <c r="L429" t="str">
        <f t="shared" si="18"/>
        <v>NIE</v>
      </c>
      <c r="M429" t="str">
        <f t="shared" si="19"/>
        <v>NIE</v>
      </c>
      <c r="N429" t="str">
        <f t="shared" si="20"/>
        <v>TAK</v>
      </c>
    </row>
    <row r="430" spans="2:14" x14ac:dyDescent="0.25">
      <c r="B430" s="7" t="s">
        <v>859</v>
      </c>
      <c r="C430" s="9">
        <v>6.2</v>
      </c>
      <c r="D430" s="9">
        <v>6.3</v>
      </c>
      <c r="E430" s="9">
        <v>6.39</v>
      </c>
      <c r="H430" s="8" t="s">
        <v>859</v>
      </c>
      <c r="I430" s="10">
        <v>6.2</v>
      </c>
      <c r="J430" s="10">
        <v>6.3</v>
      </c>
      <c r="K430" s="10">
        <v>6.39</v>
      </c>
      <c r="L430" t="str">
        <f t="shared" si="18"/>
        <v>NIE</v>
      </c>
      <c r="M430" t="str">
        <f t="shared" si="19"/>
        <v>NIE</v>
      </c>
      <c r="N430" t="str">
        <f t="shared" si="20"/>
        <v>TAK</v>
      </c>
    </row>
    <row r="431" spans="2:14" x14ac:dyDescent="0.25">
      <c r="B431" s="7" t="s">
        <v>861</v>
      </c>
      <c r="C431" s="9">
        <v>9.57</v>
      </c>
      <c r="D431" s="9">
        <v>9.5</v>
      </c>
      <c r="E431" s="9">
        <v>9.75</v>
      </c>
      <c r="H431" s="8" t="s">
        <v>861</v>
      </c>
      <c r="I431" s="10">
        <v>9.57</v>
      </c>
      <c r="J431" s="10">
        <v>9.5</v>
      </c>
      <c r="K431" s="10">
        <v>9.75</v>
      </c>
      <c r="L431" t="str">
        <f t="shared" si="18"/>
        <v>NIE</v>
      </c>
      <c r="M431" t="str">
        <f t="shared" si="19"/>
        <v>NIE</v>
      </c>
      <c r="N431" t="str">
        <f t="shared" si="20"/>
        <v>TAK</v>
      </c>
    </row>
    <row r="432" spans="2:14" x14ac:dyDescent="0.25">
      <c r="B432" s="7" t="s">
        <v>863</v>
      </c>
      <c r="C432" s="9">
        <v>4.53</v>
      </c>
      <c r="D432" s="9">
        <v>4.84</v>
      </c>
      <c r="E432" s="9">
        <v>4.8899999999999997</v>
      </c>
      <c r="H432" s="8" t="s">
        <v>863</v>
      </c>
      <c r="I432" s="10">
        <v>4.53</v>
      </c>
      <c r="J432" s="10">
        <v>4.84</v>
      </c>
      <c r="K432" s="10">
        <v>4.8899999999999997</v>
      </c>
      <c r="L432" t="str">
        <f t="shared" si="18"/>
        <v>NIE</v>
      </c>
      <c r="M432" t="str">
        <f t="shared" si="19"/>
        <v>NIE</v>
      </c>
      <c r="N432" t="str">
        <f t="shared" si="20"/>
        <v>TAK</v>
      </c>
    </row>
    <row r="433" spans="2:14" x14ac:dyDescent="0.25">
      <c r="B433" s="7" t="s">
        <v>865</v>
      </c>
      <c r="C433" s="9">
        <v>8.85</v>
      </c>
      <c r="D433" s="9">
        <v>8.8699999999999992</v>
      </c>
      <c r="E433" s="9">
        <v>8.82</v>
      </c>
      <c r="H433" s="8" t="s">
        <v>865</v>
      </c>
      <c r="I433" s="10">
        <v>8.85</v>
      </c>
      <c r="J433" s="10">
        <v>8.8699999999999992</v>
      </c>
      <c r="K433" s="10">
        <v>8.82</v>
      </c>
      <c r="L433" t="str">
        <f t="shared" si="18"/>
        <v>NIE</v>
      </c>
      <c r="M433" t="str">
        <f t="shared" si="19"/>
        <v>NIE</v>
      </c>
      <c r="N433" t="str">
        <f t="shared" si="20"/>
        <v>TAK</v>
      </c>
    </row>
    <row r="434" spans="2:14" x14ac:dyDescent="0.25">
      <c r="B434" s="7" t="s">
        <v>867</v>
      </c>
      <c r="C434" s="9">
        <v>4.2699999999999996</v>
      </c>
      <c r="D434" s="9">
        <v>4.68</v>
      </c>
      <c r="E434" s="9">
        <v>4.93</v>
      </c>
      <c r="H434" s="8" t="s">
        <v>867</v>
      </c>
      <c r="I434" s="10">
        <v>4.2699999999999996</v>
      </c>
      <c r="J434" s="10">
        <v>4.68</v>
      </c>
      <c r="K434" s="10">
        <v>4.93</v>
      </c>
      <c r="L434" t="str">
        <f t="shared" si="18"/>
        <v>NIE</v>
      </c>
      <c r="M434" t="str">
        <f t="shared" si="19"/>
        <v>NIE</v>
      </c>
      <c r="N434" t="str">
        <f t="shared" si="20"/>
        <v>TAK</v>
      </c>
    </row>
    <row r="435" spans="2:14" x14ac:dyDescent="0.25">
      <c r="B435" s="7" t="s">
        <v>869</v>
      </c>
      <c r="C435" s="9">
        <v>3.96</v>
      </c>
      <c r="D435" s="9">
        <v>3.96</v>
      </c>
      <c r="E435" s="9">
        <v>3.96</v>
      </c>
      <c r="H435" s="8" t="s">
        <v>869</v>
      </c>
      <c r="I435" s="10">
        <v>3.96</v>
      </c>
      <c r="J435" s="10">
        <v>3.96</v>
      </c>
      <c r="K435" s="10">
        <v>3.96</v>
      </c>
      <c r="L435" t="str">
        <f t="shared" si="18"/>
        <v>NIE</v>
      </c>
      <c r="M435" t="str">
        <f t="shared" si="19"/>
        <v>NIE</v>
      </c>
      <c r="N435" t="str">
        <f t="shared" si="20"/>
        <v>TAK</v>
      </c>
    </row>
    <row r="436" spans="2:14" x14ac:dyDescent="0.25">
      <c r="B436" s="7" t="s">
        <v>871</v>
      </c>
      <c r="C436" s="9">
        <v>1.95</v>
      </c>
      <c r="D436" s="9">
        <v>1.95</v>
      </c>
      <c r="E436" s="9">
        <v>1.95</v>
      </c>
      <c r="H436" s="8" t="s">
        <v>871</v>
      </c>
      <c r="I436" s="10">
        <v>1.95</v>
      </c>
      <c r="J436" s="10">
        <v>1.95</v>
      </c>
      <c r="K436" s="10">
        <v>1.95</v>
      </c>
      <c r="L436" t="str">
        <f t="shared" si="18"/>
        <v>NIE</v>
      </c>
      <c r="M436" t="str">
        <f t="shared" si="19"/>
        <v>NIE</v>
      </c>
      <c r="N436" t="str">
        <f t="shared" si="20"/>
        <v>TAK</v>
      </c>
    </row>
    <row r="437" spans="2:14" x14ac:dyDescent="0.25">
      <c r="B437" s="7" t="s">
        <v>873</v>
      </c>
      <c r="C437" s="9">
        <v>17.48</v>
      </c>
      <c r="D437" s="9">
        <v>17.600000000000001</v>
      </c>
      <c r="E437" s="9">
        <v>17.600000000000001</v>
      </c>
      <c r="H437" s="8" t="s">
        <v>873</v>
      </c>
      <c r="I437" s="10">
        <v>17.48</v>
      </c>
      <c r="J437" s="10">
        <v>17.600000000000001</v>
      </c>
      <c r="K437" s="10">
        <v>17.600000000000001</v>
      </c>
      <c r="L437" t="str">
        <f t="shared" si="18"/>
        <v>NIE</v>
      </c>
      <c r="M437" t="str">
        <f t="shared" si="19"/>
        <v>NIE</v>
      </c>
      <c r="N437" t="str">
        <f t="shared" si="20"/>
        <v>TAK</v>
      </c>
    </row>
    <row r="438" spans="2:14" x14ac:dyDescent="0.25">
      <c r="B438" s="7" t="s">
        <v>875</v>
      </c>
      <c r="C438" s="9">
        <v>56.69</v>
      </c>
      <c r="D438" s="9">
        <v>56</v>
      </c>
      <c r="E438" s="9">
        <v>56</v>
      </c>
      <c r="H438" s="8" t="s">
        <v>875</v>
      </c>
      <c r="I438" s="10">
        <v>56.69</v>
      </c>
      <c r="J438" s="10">
        <v>56</v>
      </c>
      <c r="K438" s="10">
        <v>56</v>
      </c>
      <c r="L438" t="str">
        <f t="shared" si="18"/>
        <v>NIE</v>
      </c>
      <c r="M438" t="str">
        <f t="shared" si="19"/>
        <v>NIE</v>
      </c>
      <c r="N438" t="str">
        <f t="shared" si="20"/>
        <v>TAK</v>
      </c>
    </row>
    <row r="439" spans="2:14" x14ac:dyDescent="0.25">
      <c r="B439" s="7" t="s">
        <v>877</v>
      </c>
      <c r="C439" s="9">
        <v>8.59</v>
      </c>
      <c r="D439" s="9">
        <v>8.59</v>
      </c>
      <c r="E439" s="9">
        <v>8.6</v>
      </c>
      <c r="H439" s="8" t="s">
        <v>877</v>
      </c>
      <c r="I439" s="10">
        <v>8.59</v>
      </c>
      <c r="J439" s="10">
        <v>8.59</v>
      </c>
      <c r="K439" s="10">
        <v>8.6</v>
      </c>
      <c r="L439" t="str">
        <f t="shared" si="18"/>
        <v>NIE</v>
      </c>
      <c r="M439" t="str">
        <f t="shared" si="19"/>
        <v>NIE</v>
      </c>
      <c r="N439" t="str">
        <f t="shared" si="20"/>
        <v>TAK</v>
      </c>
    </row>
    <row r="440" spans="2:14" x14ac:dyDescent="0.25">
      <c r="B440" s="7" t="s">
        <v>879</v>
      </c>
      <c r="C440" s="9">
        <v>23.4</v>
      </c>
      <c r="D440" s="9">
        <v>24.4</v>
      </c>
      <c r="E440" s="9">
        <v>24.69</v>
      </c>
      <c r="H440" s="8" t="s">
        <v>879</v>
      </c>
      <c r="I440" s="10">
        <v>23.4</v>
      </c>
      <c r="J440" s="10">
        <v>24.4</v>
      </c>
      <c r="K440" s="10">
        <v>24.69</v>
      </c>
      <c r="L440" t="str">
        <f t="shared" si="18"/>
        <v>NIE</v>
      </c>
      <c r="M440" t="str">
        <f t="shared" si="19"/>
        <v>NIE</v>
      </c>
      <c r="N440" t="str">
        <f t="shared" si="20"/>
        <v>TAK</v>
      </c>
    </row>
    <row r="441" spans="2:14" x14ac:dyDescent="0.25">
      <c r="B441" s="7" t="s">
        <v>881</v>
      </c>
      <c r="C441" s="9">
        <v>2.38</v>
      </c>
      <c r="D441" s="9">
        <v>2.39</v>
      </c>
      <c r="E441" s="9">
        <v>2.4</v>
      </c>
      <c r="H441" s="8" t="s">
        <v>881</v>
      </c>
      <c r="I441" s="10">
        <v>2.38</v>
      </c>
      <c r="J441" s="10">
        <v>2.39</v>
      </c>
      <c r="K441" s="10">
        <v>2.4</v>
      </c>
      <c r="L441" t="str">
        <f t="shared" si="18"/>
        <v>NIE</v>
      </c>
      <c r="M441" t="str">
        <f t="shared" si="19"/>
        <v>NIE</v>
      </c>
      <c r="N441" t="str">
        <f t="shared" si="20"/>
        <v>TAK</v>
      </c>
    </row>
    <row r="442" spans="2:14" x14ac:dyDescent="0.25">
      <c r="B442" s="7" t="s">
        <v>883</v>
      </c>
      <c r="C442" s="9">
        <v>2.0699999999999998</v>
      </c>
      <c r="D442" s="9">
        <v>2.09</v>
      </c>
      <c r="E442" s="9">
        <v>2.09</v>
      </c>
      <c r="H442" s="8" t="s">
        <v>883</v>
      </c>
      <c r="I442" s="10">
        <v>2.0699999999999998</v>
      </c>
      <c r="J442" s="10">
        <v>2.09</v>
      </c>
      <c r="K442" s="10">
        <v>2.09</v>
      </c>
      <c r="L442" t="str">
        <f t="shared" si="18"/>
        <v>NIE</v>
      </c>
      <c r="M442" t="str">
        <f t="shared" si="19"/>
        <v>NIE</v>
      </c>
      <c r="N442" t="str">
        <f t="shared" si="20"/>
        <v>TAK</v>
      </c>
    </row>
    <row r="443" spans="2:14" x14ac:dyDescent="0.25">
      <c r="B443" s="7" t="s">
        <v>885</v>
      </c>
      <c r="C443" s="9">
        <v>2.67</v>
      </c>
      <c r="D443" s="9">
        <v>2.67</v>
      </c>
      <c r="E443" s="9">
        <v>2.6</v>
      </c>
      <c r="H443" s="8" t="s">
        <v>885</v>
      </c>
      <c r="I443" s="10">
        <v>2.67</v>
      </c>
      <c r="J443" s="10">
        <v>2.67</v>
      </c>
      <c r="K443" s="10">
        <v>2.6</v>
      </c>
      <c r="L443" t="str">
        <f t="shared" si="18"/>
        <v>NIE</v>
      </c>
      <c r="M443" t="str">
        <f t="shared" si="19"/>
        <v>NIE</v>
      </c>
      <c r="N443" t="str">
        <f t="shared" si="20"/>
        <v>TAK</v>
      </c>
    </row>
    <row r="444" spans="2:14" x14ac:dyDescent="0.25">
      <c r="B444" s="7" t="s">
        <v>887</v>
      </c>
      <c r="C444" s="9">
        <v>1.63</v>
      </c>
      <c r="D444" s="9">
        <v>1.63</v>
      </c>
      <c r="E444" s="9">
        <v>1.63</v>
      </c>
      <c r="H444" s="8" t="s">
        <v>887</v>
      </c>
      <c r="I444" s="10">
        <v>1.63</v>
      </c>
      <c r="J444" s="10">
        <v>1.63</v>
      </c>
      <c r="K444" s="10">
        <v>1.63</v>
      </c>
      <c r="L444" t="str">
        <f t="shared" si="18"/>
        <v>NIE</v>
      </c>
      <c r="M444" t="str">
        <f t="shared" si="19"/>
        <v>NIE</v>
      </c>
      <c r="N444" t="str">
        <f t="shared" si="20"/>
        <v>TAK</v>
      </c>
    </row>
    <row r="445" spans="2:14" x14ac:dyDescent="0.25">
      <c r="B445" s="7" t="s">
        <v>889</v>
      </c>
      <c r="C445" s="9">
        <v>193.5</v>
      </c>
      <c r="D445" s="9">
        <v>193.45</v>
      </c>
      <c r="E445" s="9">
        <v>193</v>
      </c>
      <c r="H445" s="8" t="s">
        <v>889</v>
      </c>
      <c r="I445" s="10">
        <v>193.5</v>
      </c>
      <c r="J445" s="10">
        <v>193.45</v>
      </c>
      <c r="K445" s="10">
        <v>193</v>
      </c>
      <c r="L445" t="str">
        <f t="shared" si="18"/>
        <v>NIE</v>
      </c>
      <c r="M445" t="str">
        <f t="shared" si="19"/>
        <v>TAK</v>
      </c>
      <c r="N445" t="str">
        <f t="shared" si="20"/>
        <v>NIE</v>
      </c>
    </row>
    <row r="446" spans="2:14" x14ac:dyDescent="0.25">
      <c r="B446" s="7" t="s">
        <v>891</v>
      </c>
      <c r="C446" s="9">
        <v>4.29</v>
      </c>
      <c r="D446" s="9">
        <v>4.3</v>
      </c>
      <c r="E446" s="9">
        <v>4.3499999999999996</v>
      </c>
      <c r="H446" s="8" t="s">
        <v>891</v>
      </c>
      <c r="I446" s="10">
        <v>4.29</v>
      </c>
      <c r="J446" s="10">
        <v>4.3</v>
      </c>
      <c r="K446" s="10">
        <v>4.3499999999999996</v>
      </c>
      <c r="L446" t="str">
        <f t="shared" si="18"/>
        <v>TAK</v>
      </c>
      <c r="M446" t="str">
        <f t="shared" si="19"/>
        <v>NIE</v>
      </c>
      <c r="N446" t="str">
        <f t="shared" si="20"/>
        <v>NIE</v>
      </c>
    </row>
    <row r="447" spans="2:14" x14ac:dyDescent="0.25">
      <c r="B447" s="7" t="s">
        <v>893</v>
      </c>
      <c r="C447" s="9">
        <v>9.15</v>
      </c>
      <c r="D447" s="9">
        <v>9.24</v>
      </c>
      <c r="E447" s="9">
        <v>9.59</v>
      </c>
      <c r="H447" s="8" t="s">
        <v>893</v>
      </c>
      <c r="I447" s="10">
        <v>9.15</v>
      </c>
      <c r="J447" s="10">
        <v>9.24</v>
      </c>
      <c r="K447" s="10">
        <v>9.59</v>
      </c>
      <c r="L447" t="str">
        <f t="shared" si="18"/>
        <v>TAK</v>
      </c>
      <c r="M447" t="str">
        <f t="shared" si="19"/>
        <v>NIE</v>
      </c>
      <c r="N447" t="str">
        <f t="shared" si="20"/>
        <v>NIE</v>
      </c>
    </row>
    <row r="448" spans="2:14" x14ac:dyDescent="0.25">
      <c r="B448" s="7" t="s">
        <v>895</v>
      </c>
      <c r="C448" s="9">
        <v>1.97</v>
      </c>
      <c r="D448" s="9">
        <v>2.0299999999999998</v>
      </c>
      <c r="E448" s="9">
        <v>2.0299999999999998</v>
      </c>
      <c r="H448" s="8" t="s">
        <v>895</v>
      </c>
      <c r="I448" s="10">
        <v>1.97</v>
      </c>
      <c r="J448" s="10">
        <v>2.0299999999999998</v>
      </c>
      <c r="K448" s="10">
        <v>2.0299999999999998</v>
      </c>
      <c r="L448" t="str">
        <f t="shared" si="18"/>
        <v>NIE</v>
      </c>
      <c r="M448" t="str">
        <f t="shared" si="19"/>
        <v>NIE</v>
      </c>
      <c r="N448" t="str">
        <f t="shared" si="20"/>
        <v>TAK</v>
      </c>
    </row>
    <row r="449" spans="2:14" x14ac:dyDescent="0.25">
      <c r="B449" s="7" t="s">
        <v>897</v>
      </c>
      <c r="C449" s="9">
        <v>9.1999999999999993</v>
      </c>
      <c r="D449" s="9">
        <v>9.49</v>
      </c>
      <c r="E449" s="9">
        <v>9.7799999999999994</v>
      </c>
      <c r="H449" s="8" t="s">
        <v>897</v>
      </c>
      <c r="I449" s="10">
        <v>9.1999999999999993</v>
      </c>
      <c r="J449" s="10">
        <v>9.49</v>
      </c>
      <c r="K449" s="10">
        <v>9.7799999999999994</v>
      </c>
      <c r="L449" t="str">
        <f t="shared" si="18"/>
        <v>NIE</v>
      </c>
      <c r="M449" t="str">
        <f t="shared" si="19"/>
        <v>NIE</v>
      </c>
      <c r="N449" t="str">
        <f t="shared" si="20"/>
        <v>TAK</v>
      </c>
    </row>
    <row r="450" spans="2:14" x14ac:dyDescent="0.25">
      <c r="B450" s="7" t="s">
        <v>899</v>
      </c>
      <c r="C450" s="9">
        <v>9.76</v>
      </c>
      <c r="D450" s="9">
        <v>9.65</v>
      </c>
      <c r="E450" s="9">
        <v>9.35</v>
      </c>
      <c r="H450" s="8" t="s">
        <v>899</v>
      </c>
      <c r="I450" s="10">
        <v>9.76</v>
      </c>
      <c r="J450" s="10">
        <v>9.65</v>
      </c>
      <c r="K450" s="10">
        <v>9.35</v>
      </c>
      <c r="L450" t="str">
        <f t="shared" si="18"/>
        <v>NIE</v>
      </c>
      <c r="M450" t="str">
        <f t="shared" si="19"/>
        <v>TAK</v>
      </c>
      <c r="N450" t="str">
        <f t="shared" si="20"/>
        <v>NIE</v>
      </c>
    </row>
    <row r="451" spans="2:14" x14ac:dyDescent="0.25">
      <c r="B451" s="7" t="s">
        <v>901</v>
      </c>
      <c r="C451" s="9">
        <v>4.18</v>
      </c>
      <c r="D451" s="9">
        <v>4.17</v>
      </c>
      <c r="E451" s="9">
        <v>4.05</v>
      </c>
      <c r="H451" s="8" t="s">
        <v>901</v>
      </c>
      <c r="I451" s="10">
        <v>4.18</v>
      </c>
      <c r="J451" s="10">
        <v>4.17</v>
      </c>
      <c r="K451" s="10">
        <v>4.05</v>
      </c>
      <c r="L451" t="str">
        <f t="shared" si="18"/>
        <v>NIE</v>
      </c>
      <c r="M451" t="str">
        <f t="shared" si="19"/>
        <v>TAK</v>
      </c>
      <c r="N451" t="str">
        <f t="shared" si="20"/>
        <v>NIE</v>
      </c>
    </row>
    <row r="452" spans="2:14" x14ac:dyDescent="0.25">
      <c r="B452" s="7" t="s">
        <v>903</v>
      </c>
      <c r="C452" s="9">
        <v>3.14</v>
      </c>
      <c r="D452" s="9">
        <v>3.15</v>
      </c>
      <c r="E452" s="9">
        <v>3.15</v>
      </c>
      <c r="H452" s="8" t="s">
        <v>903</v>
      </c>
      <c r="I452" s="10">
        <v>3.14</v>
      </c>
      <c r="J452" s="10">
        <v>3.15</v>
      </c>
      <c r="K452" s="10">
        <v>3.15</v>
      </c>
      <c r="L452" t="str">
        <f t="shared" si="18"/>
        <v>NIE</v>
      </c>
      <c r="M452" t="str">
        <f t="shared" si="19"/>
        <v>NIE</v>
      </c>
      <c r="N452" t="str">
        <f t="shared" si="20"/>
        <v>TAK</v>
      </c>
    </row>
    <row r="453" spans="2:14" x14ac:dyDescent="0.25">
      <c r="B453" s="7" t="s">
        <v>905</v>
      </c>
      <c r="C453" s="9">
        <v>3.46</v>
      </c>
      <c r="D453" s="9">
        <v>3.5</v>
      </c>
      <c r="E453" s="9">
        <v>3.45</v>
      </c>
      <c r="H453" s="8" t="s">
        <v>905</v>
      </c>
      <c r="I453" s="10">
        <v>3.46</v>
      </c>
      <c r="J453" s="10">
        <v>3.5</v>
      </c>
      <c r="K453" s="10">
        <v>3.45</v>
      </c>
      <c r="L453" t="str">
        <f t="shared" ref="L453:L473" si="21">IF(AND(J453-I453&lt;K453-J453,J453&gt;I453,K453&gt;J453),"TAK","NIE")</f>
        <v>NIE</v>
      </c>
      <c r="M453" t="str">
        <f t="shared" ref="M453:M473" si="22">IF(AND(J453&lt;I453,K453&lt;J453,K453-J453&lt;J453-I453),"TAK","NIE")</f>
        <v>NIE</v>
      </c>
      <c r="N453" t="str">
        <f t="shared" ref="N453:N473" si="23">IF(AND(L453="NIE",M453="NIE"),"TAK","NIE")</f>
        <v>TAK</v>
      </c>
    </row>
    <row r="454" spans="2:14" x14ac:dyDescent="0.25">
      <c r="B454" s="7" t="s">
        <v>907</v>
      </c>
      <c r="C454" s="9">
        <v>1.46</v>
      </c>
      <c r="D454" s="9">
        <v>1.6</v>
      </c>
      <c r="E454" s="9">
        <v>1.6</v>
      </c>
      <c r="H454" s="8" t="s">
        <v>907</v>
      </c>
      <c r="I454" s="10">
        <v>1.46</v>
      </c>
      <c r="J454" s="10">
        <v>1.6</v>
      </c>
      <c r="K454" s="10">
        <v>1.6</v>
      </c>
      <c r="L454" t="str">
        <f t="shared" si="21"/>
        <v>NIE</v>
      </c>
      <c r="M454" t="str">
        <f t="shared" si="22"/>
        <v>NIE</v>
      </c>
      <c r="N454" t="str">
        <f t="shared" si="23"/>
        <v>TAK</v>
      </c>
    </row>
    <row r="455" spans="2:14" x14ac:dyDescent="0.25">
      <c r="B455" s="7" t="s">
        <v>909</v>
      </c>
      <c r="C455" s="9">
        <v>955</v>
      </c>
      <c r="D455" s="9">
        <v>965</v>
      </c>
      <c r="E455" s="9">
        <v>982.05</v>
      </c>
      <c r="H455" s="8" t="s">
        <v>909</v>
      </c>
      <c r="I455" s="10">
        <v>955</v>
      </c>
      <c r="J455" s="10">
        <v>965</v>
      </c>
      <c r="K455" s="10">
        <v>982.05</v>
      </c>
      <c r="L455" t="str">
        <f t="shared" si="21"/>
        <v>TAK</v>
      </c>
      <c r="M455" t="str">
        <f t="shared" si="22"/>
        <v>NIE</v>
      </c>
      <c r="N455" t="str">
        <f t="shared" si="23"/>
        <v>NIE</v>
      </c>
    </row>
    <row r="456" spans="2:14" x14ac:dyDescent="0.25">
      <c r="B456" s="7" t="s">
        <v>911</v>
      </c>
      <c r="C456" s="9">
        <v>7.13</v>
      </c>
      <c r="D456" s="9">
        <v>7.5</v>
      </c>
      <c r="E456" s="9">
        <v>7.26</v>
      </c>
      <c r="H456" s="8" t="s">
        <v>911</v>
      </c>
      <c r="I456" s="10">
        <v>7.13</v>
      </c>
      <c r="J456" s="10">
        <v>7.5</v>
      </c>
      <c r="K456" s="10">
        <v>7.26</v>
      </c>
      <c r="L456" t="str">
        <f t="shared" si="21"/>
        <v>NIE</v>
      </c>
      <c r="M456" t="str">
        <f t="shared" si="22"/>
        <v>NIE</v>
      </c>
      <c r="N456" t="str">
        <f t="shared" si="23"/>
        <v>TAK</v>
      </c>
    </row>
    <row r="457" spans="2:14" x14ac:dyDescent="0.25">
      <c r="B457" s="7" t="s">
        <v>913</v>
      </c>
      <c r="C457" s="9">
        <v>0.16</v>
      </c>
      <c r="D457" s="9">
        <v>0.16</v>
      </c>
      <c r="E457" s="9">
        <v>0.14000000000000001</v>
      </c>
      <c r="H457" s="8" t="s">
        <v>913</v>
      </c>
      <c r="I457" s="10">
        <v>0.16</v>
      </c>
      <c r="J457" s="10">
        <v>0.16</v>
      </c>
      <c r="K457" s="10">
        <v>0.14000000000000001</v>
      </c>
      <c r="L457" t="str">
        <f t="shared" si="21"/>
        <v>NIE</v>
      </c>
      <c r="M457" t="str">
        <f t="shared" si="22"/>
        <v>NIE</v>
      </c>
      <c r="N457" t="str">
        <f t="shared" si="23"/>
        <v>TAK</v>
      </c>
    </row>
    <row r="458" spans="2:14" x14ac:dyDescent="0.25">
      <c r="B458" s="7" t="s">
        <v>915</v>
      </c>
      <c r="C458" s="9">
        <v>4.0999999999999996</v>
      </c>
      <c r="D458" s="9">
        <v>4.47</v>
      </c>
      <c r="E458" s="9">
        <v>4.4400000000000004</v>
      </c>
      <c r="H458" s="8" t="s">
        <v>915</v>
      </c>
      <c r="I458" s="10">
        <v>4.0999999999999996</v>
      </c>
      <c r="J458" s="10">
        <v>4.47</v>
      </c>
      <c r="K458" s="10">
        <v>4.4400000000000004</v>
      </c>
      <c r="L458" t="str">
        <f t="shared" si="21"/>
        <v>NIE</v>
      </c>
      <c r="M458" t="str">
        <f t="shared" si="22"/>
        <v>NIE</v>
      </c>
      <c r="N458" t="str">
        <f t="shared" si="23"/>
        <v>TAK</v>
      </c>
    </row>
    <row r="459" spans="2:14" x14ac:dyDescent="0.25">
      <c r="B459" s="7" t="s">
        <v>917</v>
      </c>
      <c r="C459" s="9">
        <v>2</v>
      </c>
      <c r="D459" s="9">
        <v>2.4</v>
      </c>
      <c r="E459" s="9">
        <v>2.4</v>
      </c>
      <c r="H459" s="8" t="s">
        <v>917</v>
      </c>
      <c r="I459" s="10">
        <v>2</v>
      </c>
      <c r="J459" s="10">
        <v>2.4</v>
      </c>
      <c r="K459" s="10">
        <v>2.4</v>
      </c>
      <c r="L459" t="str">
        <f t="shared" si="21"/>
        <v>NIE</v>
      </c>
      <c r="M459" t="str">
        <f t="shared" si="22"/>
        <v>NIE</v>
      </c>
      <c r="N459" t="str">
        <f t="shared" si="23"/>
        <v>TAK</v>
      </c>
    </row>
    <row r="460" spans="2:14" x14ac:dyDescent="0.25">
      <c r="B460" s="7" t="s">
        <v>919</v>
      </c>
      <c r="C460" s="9">
        <v>0.86</v>
      </c>
      <c r="D460" s="9">
        <v>0.86</v>
      </c>
      <c r="E460" s="9">
        <v>0.86</v>
      </c>
      <c r="H460" s="8" t="s">
        <v>919</v>
      </c>
      <c r="I460" s="10">
        <v>0.86</v>
      </c>
      <c r="J460" s="10">
        <v>0.86</v>
      </c>
      <c r="K460" s="10">
        <v>0.86</v>
      </c>
      <c r="L460" t="str">
        <f t="shared" si="21"/>
        <v>NIE</v>
      </c>
      <c r="M460" t="str">
        <f t="shared" si="22"/>
        <v>NIE</v>
      </c>
      <c r="N460" t="str">
        <f t="shared" si="23"/>
        <v>TAK</v>
      </c>
    </row>
    <row r="461" spans="2:14" x14ac:dyDescent="0.25">
      <c r="B461" s="7" t="s">
        <v>921</v>
      </c>
      <c r="C461" s="9">
        <v>7.49</v>
      </c>
      <c r="D461" s="9">
        <v>7.49</v>
      </c>
      <c r="E461" s="9">
        <v>7.48</v>
      </c>
      <c r="H461" s="8" t="s">
        <v>921</v>
      </c>
      <c r="I461" s="10">
        <v>7.49</v>
      </c>
      <c r="J461" s="10">
        <v>7.49</v>
      </c>
      <c r="K461" s="10">
        <v>7.48</v>
      </c>
      <c r="L461" t="str">
        <f t="shared" si="21"/>
        <v>NIE</v>
      </c>
      <c r="M461" t="str">
        <f t="shared" si="22"/>
        <v>NIE</v>
      </c>
      <c r="N461" t="str">
        <f t="shared" si="23"/>
        <v>TAK</v>
      </c>
    </row>
    <row r="462" spans="2:14" x14ac:dyDescent="0.25">
      <c r="B462" s="7" t="s">
        <v>923</v>
      </c>
      <c r="C462" s="9">
        <v>38.9</v>
      </c>
      <c r="D462" s="9">
        <v>38.9</v>
      </c>
      <c r="E462" s="9">
        <v>38.9</v>
      </c>
      <c r="H462" s="8" t="s">
        <v>923</v>
      </c>
      <c r="I462" s="10">
        <v>38.9</v>
      </c>
      <c r="J462" s="10">
        <v>38.9</v>
      </c>
      <c r="K462" s="10">
        <v>38.9</v>
      </c>
      <c r="L462" t="str">
        <f t="shared" si="21"/>
        <v>NIE</v>
      </c>
      <c r="M462" t="str">
        <f t="shared" si="22"/>
        <v>NIE</v>
      </c>
      <c r="N462" t="str">
        <f t="shared" si="23"/>
        <v>TAK</v>
      </c>
    </row>
    <row r="463" spans="2:14" x14ac:dyDescent="0.25">
      <c r="B463" s="7" t="s">
        <v>925</v>
      </c>
      <c r="C463" s="9">
        <v>8.3000000000000007</v>
      </c>
      <c r="D463" s="9">
        <v>8.5</v>
      </c>
      <c r="E463" s="9">
        <v>8.69</v>
      </c>
      <c r="H463" s="8" t="s">
        <v>925</v>
      </c>
      <c r="I463" s="10">
        <v>8.3000000000000007</v>
      </c>
      <c r="J463" s="10">
        <v>8.5</v>
      </c>
      <c r="K463" s="10">
        <v>8.69</v>
      </c>
      <c r="L463" t="str">
        <f t="shared" si="21"/>
        <v>NIE</v>
      </c>
      <c r="M463" t="str">
        <f t="shared" si="22"/>
        <v>NIE</v>
      </c>
      <c r="N463" t="str">
        <f t="shared" si="23"/>
        <v>TAK</v>
      </c>
    </row>
    <row r="464" spans="2:14" x14ac:dyDescent="0.25">
      <c r="B464" s="7" t="s">
        <v>927</v>
      </c>
      <c r="C464" s="9">
        <v>18</v>
      </c>
      <c r="D464" s="9">
        <v>18</v>
      </c>
      <c r="E464" s="9">
        <v>18.11</v>
      </c>
      <c r="H464" s="8" t="s">
        <v>927</v>
      </c>
      <c r="I464" s="10">
        <v>18</v>
      </c>
      <c r="J464" s="10">
        <v>18</v>
      </c>
      <c r="K464" s="10">
        <v>18.11</v>
      </c>
      <c r="L464" t="str">
        <f t="shared" si="21"/>
        <v>NIE</v>
      </c>
      <c r="M464" t="str">
        <f t="shared" si="22"/>
        <v>NIE</v>
      </c>
      <c r="N464" t="str">
        <f t="shared" si="23"/>
        <v>TAK</v>
      </c>
    </row>
    <row r="465" spans="2:14" x14ac:dyDescent="0.25">
      <c r="B465" s="7" t="s">
        <v>929</v>
      </c>
      <c r="C465" s="9">
        <v>8.4</v>
      </c>
      <c r="D465" s="9">
        <v>8.4</v>
      </c>
      <c r="E465" s="9">
        <v>8.4</v>
      </c>
      <c r="H465" s="8" t="s">
        <v>929</v>
      </c>
      <c r="I465" s="10">
        <v>8.4</v>
      </c>
      <c r="J465" s="10">
        <v>8.4</v>
      </c>
      <c r="K465" s="10">
        <v>8.4</v>
      </c>
      <c r="L465" t="str">
        <f t="shared" si="21"/>
        <v>NIE</v>
      </c>
      <c r="M465" t="str">
        <f t="shared" si="22"/>
        <v>NIE</v>
      </c>
      <c r="N465" t="str">
        <f t="shared" si="23"/>
        <v>TAK</v>
      </c>
    </row>
    <row r="466" spans="2:14" x14ac:dyDescent="0.25">
      <c r="B466" s="7" t="s">
        <v>931</v>
      </c>
      <c r="C466" s="9">
        <v>2.69</v>
      </c>
      <c r="D466" s="9">
        <v>2.63</v>
      </c>
      <c r="E466" s="9">
        <v>2.85</v>
      </c>
      <c r="H466" s="8" t="s">
        <v>931</v>
      </c>
      <c r="I466" s="10">
        <v>2.69</v>
      </c>
      <c r="J466" s="10">
        <v>2.63</v>
      </c>
      <c r="K466" s="10">
        <v>2.85</v>
      </c>
      <c r="L466" t="str">
        <f t="shared" si="21"/>
        <v>NIE</v>
      </c>
      <c r="M466" t="str">
        <f t="shared" si="22"/>
        <v>NIE</v>
      </c>
      <c r="N466" t="str">
        <f t="shared" si="23"/>
        <v>TAK</v>
      </c>
    </row>
    <row r="467" spans="2:14" x14ac:dyDescent="0.25">
      <c r="B467" s="7" t="s">
        <v>933</v>
      </c>
      <c r="C467" s="9">
        <v>0.92</v>
      </c>
      <c r="D467" s="9">
        <v>0.95</v>
      </c>
      <c r="E467" s="9">
        <v>1.04</v>
      </c>
      <c r="H467" s="8" t="s">
        <v>933</v>
      </c>
      <c r="I467" s="10">
        <v>0.92</v>
      </c>
      <c r="J467" s="10">
        <v>0.95</v>
      </c>
      <c r="K467" s="10">
        <v>1.04</v>
      </c>
      <c r="L467" t="str">
        <f t="shared" si="21"/>
        <v>TAK</v>
      </c>
      <c r="M467" t="str">
        <f t="shared" si="22"/>
        <v>NIE</v>
      </c>
      <c r="N467" t="str">
        <f t="shared" si="23"/>
        <v>NIE</v>
      </c>
    </row>
    <row r="468" spans="2:14" x14ac:dyDescent="0.25">
      <c r="B468" s="7" t="s">
        <v>935</v>
      </c>
      <c r="C468" s="9">
        <v>23.28</v>
      </c>
      <c r="D468" s="9">
        <v>24.1</v>
      </c>
      <c r="E468" s="9">
        <v>24.62</v>
      </c>
      <c r="H468" s="8" t="s">
        <v>935</v>
      </c>
      <c r="I468" s="10">
        <v>23.28</v>
      </c>
      <c r="J468" s="10">
        <v>24.1</v>
      </c>
      <c r="K468" s="10">
        <v>24.62</v>
      </c>
      <c r="L468" t="str">
        <f t="shared" si="21"/>
        <v>NIE</v>
      </c>
      <c r="M468" t="str">
        <f t="shared" si="22"/>
        <v>NIE</v>
      </c>
      <c r="N468" t="str">
        <f t="shared" si="23"/>
        <v>TAK</v>
      </c>
    </row>
    <row r="469" spans="2:14" x14ac:dyDescent="0.25">
      <c r="B469" s="7" t="s">
        <v>937</v>
      </c>
      <c r="C469" s="9">
        <v>64.989999999999995</v>
      </c>
      <c r="D469" s="9">
        <v>64.08</v>
      </c>
      <c r="E469" s="9">
        <v>64.790000000000006</v>
      </c>
      <c r="H469" s="8" t="s">
        <v>937</v>
      </c>
      <c r="I469" s="10">
        <v>64.989999999999995</v>
      </c>
      <c r="J469" s="10">
        <v>64.08</v>
      </c>
      <c r="K469" s="10">
        <v>64.790000000000006</v>
      </c>
      <c r="L469" t="str">
        <f t="shared" si="21"/>
        <v>NIE</v>
      </c>
      <c r="M469" t="str">
        <f t="shared" si="22"/>
        <v>NIE</v>
      </c>
      <c r="N469" t="str">
        <f t="shared" si="23"/>
        <v>TAK</v>
      </c>
    </row>
    <row r="470" spans="2:14" x14ac:dyDescent="0.25">
      <c r="B470" s="7" t="s">
        <v>939</v>
      </c>
      <c r="C470" s="9">
        <v>285</v>
      </c>
      <c r="D470" s="9">
        <v>285</v>
      </c>
      <c r="E470" s="9">
        <v>284.89999999999998</v>
      </c>
      <c r="H470" s="8" t="s">
        <v>939</v>
      </c>
      <c r="I470" s="10">
        <v>285</v>
      </c>
      <c r="J470" s="10">
        <v>285</v>
      </c>
      <c r="K470" s="10">
        <v>284.89999999999998</v>
      </c>
      <c r="L470" t="str">
        <f t="shared" si="21"/>
        <v>NIE</v>
      </c>
      <c r="M470" t="str">
        <f t="shared" si="22"/>
        <v>NIE</v>
      </c>
      <c r="N470" t="str">
        <f t="shared" si="23"/>
        <v>TAK</v>
      </c>
    </row>
    <row r="471" spans="2:14" x14ac:dyDescent="0.25">
      <c r="B471" s="7" t="s">
        <v>941</v>
      </c>
      <c r="C471" s="9">
        <v>1.55</v>
      </c>
      <c r="D471" s="9">
        <v>1.54</v>
      </c>
      <c r="E471" s="9">
        <v>1.55</v>
      </c>
      <c r="H471" s="8" t="s">
        <v>941</v>
      </c>
      <c r="I471" s="10">
        <v>1.55</v>
      </c>
      <c r="J471" s="10">
        <v>1.54</v>
      </c>
      <c r="K471" s="10">
        <v>1.55</v>
      </c>
      <c r="L471" t="str">
        <f t="shared" si="21"/>
        <v>NIE</v>
      </c>
      <c r="M471" t="str">
        <f t="shared" si="22"/>
        <v>NIE</v>
      </c>
      <c r="N471" t="str">
        <f t="shared" si="23"/>
        <v>TAK</v>
      </c>
    </row>
    <row r="472" spans="2:14" x14ac:dyDescent="0.25">
      <c r="B472" s="7" t="s">
        <v>943</v>
      </c>
      <c r="C472" s="9">
        <v>6.27</v>
      </c>
      <c r="D472" s="9">
        <v>6.45</v>
      </c>
      <c r="E472" s="9">
        <v>6.36</v>
      </c>
      <c r="H472" s="8" t="s">
        <v>943</v>
      </c>
      <c r="I472" s="10">
        <v>6.27</v>
      </c>
      <c r="J472" s="10">
        <v>6.45</v>
      </c>
      <c r="K472" s="10">
        <v>6.36</v>
      </c>
      <c r="L472" t="str">
        <f t="shared" si="21"/>
        <v>NIE</v>
      </c>
      <c r="M472" t="str">
        <f t="shared" si="22"/>
        <v>NIE</v>
      </c>
      <c r="N472" t="str">
        <f t="shared" si="23"/>
        <v>TAK</v>
      </c>
    </row>
    <row r="473" spans="2:14" x14ac:dyDescent="0.25">
      <c r="B473" s="7" t="s">
        <v>945</v>
      </c>
      <c r="C473" s="9">
        <v>391</v>
      </c>
      <c r="D473" s="9">
        <v>386</v>
      </c>
      <c r="E473" s="9">
        <v>386</v>
      </c>
      <c r="H473" s="8" t="s">
        <v>945</v>
      </c>
      <c r="I473" s="10">
        <v>391</v>
      </c>
      <c r="J473" s="10">
        <v>386</v>
      </c>
      <c r="K473" s="10">
        <v>386</v>
      </c>
      <c r="L473" t="str">
        <f t="shared" si="21"/>
        <v>NIE</v>
      </c>
      <c r="M473" t="str">
        <f t="shared" si="22"/>
        <v>NIE</v>
      </c>
      <c r="N473" t="str">
        <f t="shared" si="23"/>
        <v>TAK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Arkusz5</vt:lpstr>
      <vt:lpstr>Arkusz1</vt:lpstr>
      <vt:lpstr>Arkusz3</vt:lpstr>
      <vt:lpstr>WYNIKI</vt:lpstr>
      <vt:lpstr>Arkusz4</vt:lpstr>
      <vt:lpstr>Arkusz1!gpw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2019-04-17T15:11:10Z</dcterms:modified>
</cp:coreProperties>
</file>