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  <sheet name="zad 2" sheetId="4" r:id="rId2"/>
    <sheet name="zad 4" sheetId="5" r:id="rId3"/>
    <sheet name="wyniki" sheetId="2" r:id="rId4"/>
  </sheets>
  <definedNames>
    <definedName name="_xlnm._FilterDatabase" localSheetId="0" hidden="1">Arkusz1!$A$1:$R$139</definedName>
    <definedName name="dane_medale" localSheetId="0">Arkusz1!$A$1:$J$139</definedName>
  </definedNames>
  <calcPr calcId="152511"/>
  <pivotCaches>
    <pivotCache cacheId="12" r:id="rId5"/>
    <pivotCache cacheId="15" r:id="rId6"/>
  </pivotCaches>
</workbook>
</file>

<file path=xl/calcChain.xml><?xml version="1.0" encoding="utf-8"?>
<calcChain xmlns="http://schemas.openxmlformats.org/spreadsheetml/2006/main">
  <c r="R142" i="1" l="1"/>
  <c r="Q14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R2" i="1"/>
  <c r="Q2" i="1"/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2" i="1"/>
  <c r="N2" i="1"/>
  <c r="P20" i="1"/>
  <c r="P30" i="1"/>
  <c r="P31" i="1"/>
  <c r="P33" i="1"/>
  <c r="P35" i="1"/>
  <c r="P39" i="1"/>
  <c r="P40" i="1"/>
  <c r="P59" i="1"/>
  <c r="P63" i="1"/>
  <c r="P78" i="1"/>
  <c r="P79" i="1"/>
  <c r="P83" i="1"/>
  <c r="P84" i="1"/>
  <c r="P86" i="1"/>
  <c r="P87" i="1"/>
  <c r="P98" i="1"/>
  <c r="P102" i="1"/>
  <c r="P110" i="1"/>
  <c r="P117" i="1"/>
  <c r="P118" i="1"/>
  <c r="P121" i="1"/>
  <c r="P123" i="1"/>
  <c r="P134" i="1"/>
  <c r="P136" i="1"/>
  <c r="P137" i="1"/>
  <c r="P4" i="1"/>
  <c r="P6" i="1"/>
  <c r="P18" i="1"/>
  <c r="P21" i="1"/>
  <c r="P32" i="1"/>
  <c r="P43" i="1"/>
  <c r="P65" i="1"/>
  <c r="P92" i="1"/>
  <c r="P93" i="1"/>
  <c r="P94" i="1"/>
  <c r="P111" i="1"/>
  <c r="P125" i="1"/>
  <c r="P128" i="1"/>
  <c r="P11" i="1"/>
  <c r="P13" i="1"/>
  <c r="P15" i="1"/>
  <c r="P29" i="1"/>
  <c r="P44" i="1"/>
  <c r="P56" i="1"/>
  <c r="P60" i="1"/>
  <c r="P68" i="1"/>
  <c r="P69" i="1"/>
  <c r="P80" i="1"/>
  <c r="P96" i="1"/>
  <c r="P109" i="1"/>
  <c r="P120" i="1"/>
  <c r="P135" i="1"/>
  <c r="P8" i="1"/>
  <c r="P89" i="1"/>
  <c r="P119" i="1"/>
  <c r="P2" i="1"/>
  <c r="P5" i="1"/>
  <c r="P7" i="1"/>
  <c r="P10" i="1"/>
  <c r="P12" i="1"/>
  <c r="P17" i="1"/>
  <c r="P22" i="1"/>
  <c r="P36" i="1"/>
  <c r="P42" i="1"/>
  <c r="P47" i="1"/>
  <c r="P49" i="1"/>
  <c r="P50" i="1"/>
  <c r="P51" i="1"/>
  <c r="P52" i="1"/>
  <c r="P55" i="1"/>
  <c r="P57" i="1"/>
  <c r="P61" i="1"/>
  <c r="P62" i="1"/>
  <c r="P64" i="1"/>
  <c r="P67" i="1"/>
  <c r="P66" i="1"/>
  <c r="P70" i="1"/>
  <c r="P71" i="1"/>
  <c r="P77" i="1"/>
  <c r="P82" i="1"/>
  <c r="P91" i="1"/>
  <c r="P105" i="1"/>
  <c r="P108" i="1"/>
  <c r="P112" i="1"/>
  <c r="P115" i="1"/>
  <c r="P116" i="1"/>
  <c r="P122" i="1"/>
  <c r="P126" i="1"/>
  <c r="P130" i="1"/>
  <c r="P138" i="1"/>
  <c r="P9" i="1"/>
  <c r="P14" i="1"/>
  <c r="P16" i="1"/>
  <c r="P19" i="1"/>
  <c r="P23" i="1"/>
  <c r="P24" i="1"/>
  <c r="P25" i="1"/>
  <c r="P26" i="1"/>
  <c r="P27" i="1"/>
  <c r="P28" i="1"/>
  <c r="P34" i="1"/>
  <c r="P37" i="1"/>
  <c r="P38" i="1"/>
  <c r="P41" i="1"/>
  <c r="P45" i="1"/>
  <c r="P46" i="1"/>
  <c r="P53" i="1"/>
  <c r="P54" i="1"/>
  <c r="P58" i="1"/>
  <c r="P72" i="1"/>
  <c r="P73" i="1"/>
  <c r="P75" i="1"/>
  <c r="P74" i="1"/>
  <c r="P76" i="1"/>
  <c r="P81" i="1"/>
  <c r="P85" i="1"/>
  <c r="P99" i="1"/>
  <c r="P133" i="1"/>
  <c r="P90" i="1"/>
  <c r="P88" i="1"/>
  <c r="P95" i="1"/>
  <c r="P97" i="1"/>
  <c r="P100" i="1"/>
  <c r="P48" i="1"/>
  <c r="P101" i="1"/>
  <c r="P103" i="1"/>
  <c r="P104" i="1"/>
  <c r="P106" i="1"/>
  <c r="P107" i="1"/>
  <c r="P113" i="1"/>
  <c r="P114" i="1"/>
  <c r="P124" i="1"/>
  <c r="P127" i="1"/>
  <c r="P129" i="1"/>
  <c r="P131" i="1"/>
  <c r="P132" i="1"/>
  <c r="P139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6" i="1"/>
  <c r="O68" i="1"/>
  <c r="O69" i="1"/>
  <c r="O70" i="1"/>
  <c r="O71" i="1"/>
  <c r="O72" i="1"/>
  <c r="O73" i="1"/>
  <c r="O75" i="1"/>
  <c r="O74" i="1"/>
  <c r="O76" i="1"/>
  <c r="O77" i="1"/>
  <c r="O78" i="1"/>
  <c r="O79" i="1"/>
  <c r="O80" i="1"/>
  <c r="O81" i="1"/>
  <c r="O82" i="1"/>
  <c r="O83" i="1"/>
  <c r="O84" i="1"/>
  <c r="O85" i="1"/>
  <c r="O99" i="1"/>
  <c r="O133" i="1"/>
  <c r="O90" i="1"/>
  <c r="O86" i="1"/>
  <c r="O87" i="1"/>
  <c r="O88" i="1"/>
  <c r="O89" i="1"/>
  <c r="O91" i="1"/>
  <c r="O92" i="1"/>
  <c r="O93" i="1"/>
  <c r="O94" i="1"/>
  <c r="O95" i="1"/>
  <c r="O96" i="1"/>
  <c r="O97" i="1"/>
  <c r="O98" i="1"/>
  <c r="O100" i="1"/>
  <c r="O48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8" i="1"/>
  <c r="O127" i="1"/>
  <c r="O129" i="1"/>
  <c r="O130" i="1"/>
  <c r="O131" i="1"/>
  <c r="O132" i="1"/>
  <c r="O134" i="1"/>
  <c r="O135" i="1"/>
  <c r="O136" i="1"/>
  <c r="O137" i="1"/>
  <c r="O138" i="1"/>
  <c r="O139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6" i="1"/>
  <c r="L68" i="1"/>
  <c r="L69" i="1"/>
  <c r="L70" i="1"/>
  <c r="L71" i="1"/>
  <c r="L72" i="1"/>
  <c r="L73" i="1"/>
  <c r="L75" i="1"/>
  <c r="L74" i="1"/>
  <c r="L76" i="1"/>
  <c r="L77" i="1"/>
  <c r="L78" i="1"/>
  <c r="L79" i="1"/>
  <c r="L80" i="1"/>
  <c r="L81" i="1"/>
  <c r="L82" i="1"/>
  <c r="L83" i="1"/>
  <c r="L84" i="1"/>
  <c r="L85" i="1"/>
  <c r="L99" i="1"/>
  <c r="L133" i="1"/>
  <c r="L90" i="1"/>
  <c r="L86" i="1"/>
  <c r="L87" i="1"/>
  <c r="L88" i="1"/>
  <c r="L89" i="1"/>
  <c r="L91" i="1"/>
  <c r="L92" i="1"/>
  <c r="L93" i="1"/>
  <c r="L94" i="1"/>
  <c r="L95" i="1"/>
  <c r="L96" i="1"/>
  <c r="L97" i="1"/>
  <c r="L98" i="1"/>
  <c r="L100" i="1"/>
  <c r="L48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7" i="1"/>
  <c r="L129" i="1"/>
  <c r="L130" i="1"/>
  <c r="L131" i="1"/>
  <c r="L132" i="1"/>
  <c r="L134" i="1"/>
  <c r="L135" i="1"/>
  <c r="L136" i="1"/>
  <c r="L137" i="1"/>
  <c r="L138" i="1"/>
  <c r="L1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6" i="1"/>
  <c r="K68" i="1"/>
  <c r="K69" i="1"/>
  <c r="K70" i="1"/>
  <c r="K71" i="1"/>
  <c r="K72" i="1"/>
  <c r="K73" i="1"/>
  <c r="K75" i="1"/>
  <c r="K74" i="1"/>
  <c r="K76" i="1"/>
  <c r="K77" i="1"/>
  <c r="K78" i="1"/>
  <c r="K79" i="1"/>
  <c r="K80" i="1"/>
  <c r="K81" i="1"/>
  <c r="K82" i="1"/>
  <c r="K83" i="1"/>
  <c r="K84" i="1"/>
  <c r="K85" i="1"/>
  <c r="K99" i="1"/>
  <c r="K133" i="1"/>
  <c r="K90" i="1"/>
  <c r="K86" i="1"/>
  <c r="K87" i="1"/>
  <c r="K88" i="1"/>
  <c r="K89" i="1"/>
  <c r="K91" i="1"/>
  <c r="K92" i="1"/>
  <c r="K93" i="1"/>
  <c r="K94" i="1"/>
  <c r="K95" i="1"/>
  <c r="K96" i="1"/>
  <c r="K97" i="1"/>
  <c r="K98" i="1"/>
  <c r="K100" i="1"/>
  <c r="K48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8" i="1"/>
  <c r="K127" i="1"/>
  <c r="K129" i="1"/>
  <c r="K130" i="1"/>
  <c r="K131" i="1"/>
  <c r="K132" i="1"/>
  <c r="K134" i="1"/>
  <c r="K135" i="1"/>
  <c r="K136" i="1"/>
  <c r="K137" i="1"/>
  <c r="K138" i="1"/>
  <c r="K139" i="1"/>
  <c r="K2" i="1"/>
  <c r="K141" i="1" l="1"/>
  <c r="L141" i="1"/>
</calcChain>
</file>

<file path=xl/connections.xml><?xml version="1.0" encoding="utf-8"?>
<connections xmlns="http://schemas.openxmlformats.org/spreadsheetml/2006/main">
  <connection id="1" name="dane_medale" type="6" refreshedVersion="5" background="1" saveData="1">
    <textPr codePage="437" sourceFile="C:\Users\Dexter\Desktop\Computer Science\matura_inf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<sst xmlns="http://schemas.openxmlformats.org/spreadsheetml/2006/main" count="475" uniqueCount="168">
  <si>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</si>
  <si>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</si>
  <si>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</si>
  <si>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</si>
  <si>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</si>
  <si>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</si>
  <si>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</si>
  <si>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</si>
  <si>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</si>
  <si>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</si>
  <si>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</si>
  <si>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</si>
  <si>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</si>
  <si>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</si>
  <si>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</si>
  <si>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</si>
  <si>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</si>
  <si>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</si>
  <si>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</si>
  <si>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</si>
  <si>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</si>
  <si>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</si>
  <si>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</si>
  <si>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</si>
  <si>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</si>
  <si>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</si>
  <si>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</si>
  <si>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</si>
  <si>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</si>
  <si>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</si>
  <si>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</si>
  <si>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</si>
  <si>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</si>
  <si>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</si>
  <si>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</si>
  <si>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</si>
  <si>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</si>
  <si>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</si>
  <si>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</si>
  <si>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</si>
  <si>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</si>
  <si>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</si>
  <si>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</si>
  <si>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</si>
  <si>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</si>
  <si>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</si>
  <si>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</si>
  <si>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</si>
  <si>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</si>
  <si>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</si>
  <si>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</si>
  <si>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</si>
  <si>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</si>
  <si>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</si>
  <si>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</si>
  <si>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</si>
  <si>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</si>
  <si>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</si>
  <si>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</si>
  <si>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</si>
  <si>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</si>
  <si>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</si>
  <si>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</si>
  <si>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</si>
  <si>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</si>
  <si>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</si>
  <si>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</si>
  <si>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</si>
  <si>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</si>
  <si>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</si>
  <si>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</si>
  <si>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</si>
  <si>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</si>
  <si>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</si>
  <si>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</si>
  <si>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</si>
  <si>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</si>
  <si>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</si>
  <si>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</si>
  <si>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</si>
  <si>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</si>
  <si>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</si>
  <si>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</si>
  <si>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</si>
  <si>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</si>
  <si>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</si>
  <si>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</si>
  <si>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</si>
  <si>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</si>
  <si>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</si>
  <si>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</si>
  <si>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</si>
  <si>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</si>
  <si>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</si>
  <si>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</si>
  <si>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</si>
  <si>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</si>
  <si>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</si>
  <si>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</si>
  <si>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</si>
  <si>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</si>
  <si>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</si>
  <si>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</si>
  <si>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</si>
  <si>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</si>
  <si>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</si>
  <si>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</si>
  <si>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</si>
  <si>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</si>
  <si>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</si>
  <si>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</si>
  <si>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</si>
  <si>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</si>
  <si>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</si>
  <si>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</si>
  <si>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</si>
  <si>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</si>
  <si>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</si>
  <si>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</si>
  <si>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</si>
  <si>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</si>
  <si>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</si>
  <si>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</si>
  <si>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</si>
  <si>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</si>
  <si>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</si>
  <si>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</si>
  <si>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</si>
  <si>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</si>
  <si>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</si>
  <si>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</si>
  <si>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</si>
  <si>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</si>
  <si>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</si>
  <si>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</si>
  <si>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</si>
  <si>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</si>
  <si>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</si>
  <si>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</si>
  <si>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</si>
  <si>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</si>
  <si>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</si>
  <si>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</si>
  <si>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</si>
  <si>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</si>
  <si>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</si>
  <si>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</si>
  <si>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</si>
  <si>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</si>
  <si>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</si>
  <si>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</si>
  <si>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spełania warunki</t>
  </si>
  <si>
    <t>liczba medali lato</t>
  </si>
  <si>
    <t>liczba państw</t>
  </si>
  <si>
    <t>suma medali</t>
  </si>
  <si>
    <t>Etykiety wierszy</t>
  </si>
  <si>
    <t>(puste)</t>
  </si>
  <si>
    <t>Suma końcowa</t>
  </si>
  <si>
    <t>wystąpło w l</t>
  </si>
  <si>
    <t>wystąpiło w z</t>
  </si>
  <si>
    <t>Suma z wystąpło w l</t>
  </si>
  <si>
    <t>Suma z wystąpiło w z</t>
  </si>
  <si>
    <t>letnie</t>
  </si>
  <si>
    <t>zimowe</t>
  </si>
  <si>
    <t>wiecej zlotych niż reszty</t>
  </si>
  <si>
    <t>Maksimum z suma medali</t>
  </si>
  <si>
    <t>zimowy</t>
  </si>
  <si>
    <t>letni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</si>
</sst>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NumberFormat="1"/>
    <xf numFmtId="0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za olimpiady</a:t>
            </a:r>
            <a:r>
              <a:rPr lang="pl-PL" baseline="0"/>
              <a:t> letnie oraz zimowe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Punkty za letnie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wyniki!$A$7:$A$12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wyniki!$B$7:$B$12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</c:ser>
        <c:ser>
          <c:idx val="1"/>
          <c:order val="1"/>
          <c:tx>
            <c:v>punkty za zimowe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wyniki!$A$7:$A$12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wyniki!$C$7:$C$12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151040"/>
        <c:axId val="510154848"/>
      </c:barChart>
      <c:catAx>
        <c:axId val="51015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54848"/>
        <c:crosses val="autoZero"/>
        <c:auto val="1"/>
        <c:lblAlgn val="ctr"/>
        <c:lblOffset val="100"/>
        <c:noMultiLvlLbl val="0"/>
      </c:catAx>
      <c:valAx>
        <c:axId val="5101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33337</xdr:rowOff>
    </xdr:from>
    <xdr:to>
      <xdr:col>11</xdr:col>
      <xdr:colOff>114300</xdr:colOff>
      <xdr:row>16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71.849458449076" createdVersion="5" refreshedVersion="5" minRefreshableVersion="3" recordCount="140">
  <cacheSource type="worksheet">
    <worksheetSource ref="A1:P1048576" sheet="Arkusz1"/>
  </cacheSource>
  <cacheFields count="16">
    <cacheField name="Panstwo" numFmtId="0">
      <sharedItems containsBlank="1" count="139">
        <s v="Algieria"/>
        <s v="Burundi"/>
        <s v="Dzibuti"/>
        <s v="Egipt"/>
        <s v="Erytrea"/>
        <s v="Etiopia"/>
        <s v="Gabon"/>
        <s v="Ghana"/>
        <s v="Kamerun"/>
        <s v="Kenia"/>
        <s v="Maroko"/>
        <s v="Mauritius"/>
        <s v="Mozambik"/>
        <s v="Namibia"/>
        <s v="Niger"/>
        <s v="Nigeria"/>
        <s v="Republika Poludniowej Afryki"/>
        <s v="Senegal"/>
        <s v="Sudan"/>
        <s v="Tanzania"/>
        <s v="Togo"/>
        <s v="Tunezja"/>
        <s v="Uganda"/>
        <s v="Wybrzeze Kosci Sloniowej"/>
        <s v="Zambia"/>
        <s v="Zimbabwe"/>
        <s v="Antyle Holenderskie"/>
        <s v="Argentyna"/>
        <s v="Brazylia"/>
        <s v="Chile"/>
        <s v="Ekwador"/>
        <s v="Gujana"/>
        <s v="Kolumbia"/>
        <s v="Panama"/>
        <s v="Paragwaj"/>
        <s v="Peru"/>
        <s v="Surinam"/>
        <s v="Urugwaj"/>
        <s v="Wenezuela"/>
        <s v="Bahamy"/>
        <s v="Barbados"/>
        <s v="Bermudy"/>
        <s v="Dominikana"/>
        <s v="Haiti"/>
        <s v="Jamajka"/>
        <s v="Kanada"/>
        <s v="Kostaryka"/>
        <s v="Kuba"/>
        <s v="Meksyk"/>
        <s v="Portoryko"/>
        <s v="StanyZjednoczone"/>
        <s v="Trynidad i Tobago"/>
        <s v="Wyspy Dziewicze Stanow Zjednoczonych"/>
        <s v="Australia"/>
        <s v="Nowa Zelandia"/>
        <s v="Tonga"/>
        <s v="Afganistan"/>
        <s v="Arabia Saudyjska"/>
        <s v="Armenia"/>
        <s v="Azerbejdzan"/>
        <s v="Bahrajn"/>
        <s v="Botswana"/>
        <s v="Chiny"/>
        <s v="Filipiny"/>
        <s v="Gruzja"/>
        <s v="Hongkong"/>
        <s v="Indie"/>
        <s v="Indonezja"/>
        <s v="Irak"/>
        <s v="Iran"/>
        <s v="Izrael"/>
        <s v="Japonia"/>
        <s v="Katar"/>
        <s v="Kazachstan"/>
        <s v="Kirgistan"/>
        <s v="Korea Poludniowa"/>
        <s v="Korea Polnocna"/>
        <s v="Kuwejt"/>
        <s v="Liban"/>
        <s v="Malezja"/>
        <s v="Mongolia"/>
        <s v="Pakistan"/>
        <s v="Singapur"/>
        <s v="Sri Lanka"/>
        <s v="Syria"/>
        <s v="Tadzykistan"/>
        <s v="Tajlandia"/>
        <s v="Turcja"/>
        <s v="Uzbekistan"/>
        <s v="Wietnam"/>
        <s v="Zjednoczone Emiraty Arabskie"/>
        <s v="Austria"/>
        <s v="Belgia"/>
        <s v="Bialorus"/>
        <s v="Bulgaria"/>
        <s v="Chorwacja"/>
        <s v="Cypr"/>
        <s v="Czarnogora"/>
        <s v="Czechoslowacja"/>
        <s v="Czechy"/>
        <s v="Dania"/>
        <s v="Estonia"/>
        <s v="Finlandia"/>
        <s v="Francja"/>
        <s v="Grecja"/>
        <s v="Hiszpania"/>
        <s v="Holandia"/>
        <s v="Irlandia"/>
        <s v="Islandia"/>
        <s v="Jugoslawia"/>
        <s v="Liechtenstein"/>
        <s v="Litwa"/>
        <s v="Luksemburg"/>
        <s v="Lotwa"/>
        <s v="Macedonia"/>
        <s v="Moldawia"/>
        <s v="Niemcy"/>
        <s v="RFN"/>
        <s v="Wspolna Reprezentacja Niemiec"/>
        <s v="NRD"/>
        <s v="Norwegia"/>
        <s v="Polska"/>
        <s v="Portugalia"/>
        <s v="Rosja"/>
        <s v="Imperium Rosyjskie"/>
        <s v="Rumunia"/>
        <s v="Serbia"/>
        <s v="Serbia i Czarnogora"/>
        <s v="Slowacja"/>
        <s v="Slowenia"/>
        <s v="Szwajcaria"/>
        <s v="Szwecja"/>
        <s v="Ukraina"/>
        <s v="Wegry"/>
        <s v="Wielka Brytania"/>
        <s v="Wlochy"/>
        <s v="WNP"/>
        <s v="ZSRR"/>
        <m/>
      </sharedItems>
    </cacheField>
    <cacheField name="Kontynent" numFmtId="0">
      <sharedItems containsBlank="1" count="7">
        <s v="Afryka"/>
        <s v="Ameryka Pld."/>
        <s v="Ameryka Pln."/>
        <s v="Australia i Oc."/>
        <s v="Azja"/>
        <s v="Europa"/>
        <m/>
      </sharedItems>
    </cacheField>
    <cacheField name="OL_letnie" numFmtId="0">
      <sharedItems containsString="0" containsBlank="1" containsNumber="1" containsInteger="1" minValue="1" maxValue="27"/>
    </cacheField>
    <cacheField name="Zloty" numFmtId="0">
      <sharedItems containsString="0" containsBlank="1" containsNumber="1" containsInteger="1" minValue="0" maxValue="976"/>
    </cacheField>
    <cacheField name="Srebrny" numFmtId="0">
      <sharedItems containsString="0" containsBlank="1" containsNumber="1" containsInteger="1" minValue="0" maxValue="758"/>
    </cacheField>
    <cacheField name="Brazowy" numFmtId="0">
      <sharedItems containsString="0" containsBlank="1" containsNumber="1" containsInteger="1" minValue="0" maxValue="666"/>
    </cacheField>
    <cacheField name="OL_zimowe" numFmtId="0">
      <sharedItems containsString="0" containsBlank="1" containsNumber="1" containsInteger="1" minValue="0" maxValue="22"/>
    </cacheField>
    <cacheField name="Zloty2" numFmtId="0">
      <sharedItems containsString="0" containsBlank="1" containsNumber="1" containsInteger="1" minValue="0" maxValue="118"/>
    </cacheField>
    <cacheField name="Srebrny2" numFmtId="0">
      <sharedItems containsString="0" containsBlank="1" containsNumber="1" containsInteger="1" minValue="0" maxValue="111"/>
    </cacheField>
    <cacheField name="Brazowy2" numFmtId="0">
      <sharedItems containsString="0" containsBlank="1" containsNumber="1" containsInteger="1" minValue="0" maxValue="100"/>
    </cacheField>
    <cacheField name="spełania warunki" numFmtId="0">
      <sharedItems containsBlank="1" containsMixedTypes="1" containsNumber="1" containsInteger="1" minValue="54" maxValue="54"/>
    </cacheField>
    <cacheField name="liczba medali lato" numFmtId="0">
      <sharedItems containsString="0" containsBlank="1" containsNumber="1" containsInteger="1" minValue="0" maxValue="2400"/>
    </cacheField>
    <cacheField name="wystąpło w l" numFmtId="0">
      <sharedItems containsString="0" containsBlank="1" containsNumber="1" containsInteger="1" minValue="0" maxValue="1"/>
    </cacheField>
    <cacheField name="wystąpiło w z" numFmtId="0">
      <sharedItems containsString="0" containsBlank="1" containsNumber="1" containsInteger="1" minValue="0" maxValue="1"/>
    </cacheField>
    <cacheField name="wiecej zlotych niż reszty" numFmtId="0">
      <sharedItems containsBlank="1"/>
    </cacheField>
    <cacheField name="suma medali" numFmtId="0">
      <sharedItems containsString="0" containsBlank="1" containsNumber="1" containsInteger="1" minValue="0" maxValue="2681" count="76">
        <n v="15"/>
        <n v="1"/>
        <n v="26"/>
        <n v="45"/>
        <n v="4"/>
        <n v="5"/>
        <n v="86"/>
        <n v="22"/>
        <n v="2"/>
        <n v="23"/>
        <n v="76"/>
        <n v="10"/>
        <n v="7"/>
        <n v="8"/>
        <n v="70"/>
        <n v="108"/>
        <n v="13"/>
        <n v="19"/>
        <n v="3"/>
        <n v="12"/>
        <n v="6"/>
        <n v="67"/>
        <n v="448"/>
        <n v="208"/>
        <n v="62"/>
        <n v="2681"/>
        <n v="18"/>
        <n v="480"/>
        <n v="100"/>
        <n v="526"/>
        <n v="9"/>
        <n v="25"/>
        <n v="27"/>
        <n v="60"/>
        <n v="443"/>
        <n v="59"/>
        <n v="296"/>
        <n v="49"/>
        <n v="24"/>
        <n v="88"/>
        <n v="21"/>
        <n v="304"/>
        <n v="147"/>
        <n v="91"/>
        <n v="220"/>
        <n v="34"/>
        <n v="168"/>
        <n v="68"/>
        <n v="180"/>
        <n v="40"/>
        <n v="462"/>
        <n v="780"/>
        <n v="110"/>
        <n v="133"/>
        <n v="376"/>
        <n v="28"/>
        <n v="94"/>
        <n v="782"/>
        <n v="243"/>
        <n v="137"/>
        <n v="519"/>
        <n v="477"/>
        <n v="291"/>
        <n v="521"/>
        <n v="302"/>
        <n v="29"/>
        <n v="323"/>
        <n v="627"/>
        <n v="122"/>
        <n v="482"/>
        <n v="806"/>
        <n v="663"/>
        <n v="135"/>
        <n v="1204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571.87136863426" createdVersion="5" refreshedVersion="5" minRefreshableVersion="3" recordCount="138">
  <cacheSource type="worksheet">
    <worksheetSource ref="A1:R139" sheet="Arkusz1"/>
  </cacheSource>
  <cacheFields count="18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spełania warunki" numFmtId="0">
      <sharedItems/>
    </cacheField>
    <cacheField name="liczba medali lato" numFmtId="0">
      <sharedItems containsSemiMixedTypes="0" containsString="0" containsNumber="1" containsInteger="1" minValue="0" maxValue="2400"/>
    </cacheField>
    <cacheField name="wystąpło w l" numFmtId="0">
      <sharedItems containsSemiMixedTypes="0" containsString="0" containsNumber="1" containsInteger="1" minValue="1" maxValue="27"/>
    </cacheField>
    <cacheField name="wystąpiło w z" numFmtId="0">
      <sharedItems containsSemiMixedTypes="0" containsString="0" containsNumber="1" containsInteger="1" minValue="0" maxValue="22"/>
    </cacheField>
    <cacheField name="wiecej zlotych niż reszty" numFmtId="0">
      <sharedItems/>
    </cacheField>
    <cacheField name="suma medali" numFmtId="0">
      <sharedItems containsSemiMixedTypes="0" containsString="0" containsNumber="1" containsInteger="1" minValue="1" maxValue="2681"/>
    </cacheField>
    <cacheField name="zimowy" numFmtId="0">
      <sharedItems/>
    </cacheField>
    <cacheField name="letn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x v="0"/>
    <n v="12"/>
    <n v="5"/>
    <n v="2"/>
    <n v="8"/>
    <n v="3"/>
    <n v="0"/>
    <n v="0"/>
    <n v="0"/>
    <s v="TAK"/>
    <n v="15"/>
    <n v="1"/>
    <n v="1"/>
    <s v="NIE"/>
    <x v="0"/>
  </r>
  <r>
    <x v="1"/>
    <x v="0"/>
    <n v="5"/>
    <n v="1"/>
    <n v="0"/>
    <n v="0"/>
    <n v="0"/>
    <n v="0"/>
    <n v="0"/>
    <n v="0"/>
    <s v="NIE"/>
    <n v="1"/>
    <n v="1"/>
    <n v="0"/>
    <s v="TAK"/>
    <x v="1"/>
  </r>
  <r>
    <x v="2"/>
    <x v="0"/>
    <n v="7"/>
    <n v="0"/>
    <n v="0"/>
    <n v="1"/>
    <n v="0"/>
    <n v="0"/>
    <n v="0"/>
    <n v="0"/>
    <s v="NIE"/>
    <n v="1"/>
    <n v="1"/>
    <n v="0"/>
    <s v="NIE"/>
    <x v="1"/>
  </r>
  <r>
    <x v="3"/>
    <x v="0"/>
    <n v="21"/>
    <n v="7"/>
    <n v="9"/>
    <n v="10"/>
    <n v="1"/>
    <n v="0"/>
    <n v="0"/>
    <n v="0"/>
    <s v="TAK"/>
    <n v="26"/>
    <n v="1"/>
    <n v="1"/>
    <s v="NIE"/>
    <x v="2"/>
  </r>
  <r>
    <x v="4"/>
    <x v="0"/>
    <n v="4"/>
    <n v="0"/>
    <n v="0"/>
    <n v="1"/>
    <n v="0"/>
    <n v="0"/>
    <n v="0"/>
    <n v="0"/>
    <s v="NIE"/>
    <n v="1"/>
    <n v="1"/>
    <n v="0"/>
    <s v="NIE"/>
    <x v="1"/>
  </r>
  <r>
    <x v="5"/>
    <x v="0"/>
    <n v="12"/>
    <n v="21"/>
    <n v="7"/>
    <n v="17"/>
    <n v="2"/>
    <n v="0"/>
    <n v="0"/>
    <n v="0"/>
    <s v="TAK"/>
    <n v="45"/>
    <n v="1"/>
    <n v="1"/>
    <s v="NIE"/>
    <x v="3"/>
  </r>
  <r>
    <x v="6"/>
    <x v="0"/>
    <n v="9"/>
    <n v="0"/>
    <n v="1"/>
    <n v="0"/>
    <n v="0"/>
    <n v="0"/>
    <n v="0"/>
    <n v="0"/>
    <s v="NIE"/>
    <n v="1"/>
    <n v="1"/>
    <n v="0"/>
    <s v="NIE"/>
    <x v="1"/>
  </r>
  <r>
    <x v="7"/>
    <x v="0"/>
    <n v="13"/>
    <n v="0"/>
    <n v="1"/>
    <n v="3"/>
    <n v="1"/>
    <n v="0"/>
    <n v="0"/>
    <n v="0"/>
    <s v="TAK"/>
    <n v="4"/>
    <n v="1"/>
    <n v="1"/>
    <s v="NIE"/>
    <x v="4"/>
  </r>
  <r>
    <x v="8"/>
    <x v="0"/>
    <n v="13"/>
    <n v="3"/>
    <n v="1"/>
    <n v="1"/>
    <n v="1"/>
    <n v="0"/>
    <n v="0"/>
    <n v="0"/>
    <s v="TAK"/>
    <n v="5"/>
    <n v="1"/>
    <n v="1"/>
    <s v="TAK"/>
    <x v="5"/>
  </r>
  <r>
    <x v="9"/>
    <x v="0"/>
    <n v="13"/>
    <n v="25"/>
    <n v="32"/>
    <n v="29"/>
    <n v="3"/>
    <n v="0"/>
    <n v="0"/>
    <n v="0"/>
    <s v="TAK"/>
    <n v="86"/>
    <n v="1"/>
    <n v="1"/>
    <s v="NIE"/>
    <x v="6"/>
  </r>
  <r>
    <x v="10"/>
    <x v="0"/>
    <n v="13"/>
    <n v="6"/>
    <n v="5"/>
    <n v="11"/>
    <n v="6"/>
    <n v="0"/>
    <n v="0"/>
    <n v="0"/>
    <s v="TAK"/>
    <n v="22"/>
    <n v="1"/>
    <n v="1"/>
    <s v="NIE"/>
    <x v="7"/>
  </r>
  <r>
    <x v="11"/>
    <x v="0"/>
    <n v="8"/>
    <n v="0"/>
    <n v="0"/>
    <n v="1"/>
    <n v="0"/>
    <n v="0"/>
    <n v="0"/>
    <n v="0"/>
    <s v="NIE"/>
    <n v="1"/>
    <n v="1"/>
    <n v="0"/>
    <s v="NIE"/>
    <x v="1"/>
  </r>
  <r>
    <x v="12"/>
    <x v="0"/>
    <n v="9"/>
    <n v="1"/>
    <n v="0"/>
    <n v="1"/>
    <n v="0"/>
    <n v="0"/>
    <n v="0"/>
    <n v="0"/>
    <s v="NIE"/>
    <n v="2"/>
    <n v="1"/>
    <n v="0"/>
    <s v="NIE"/>
    <x v="8"/>
  </r>
  <r>
    <x v="13"/>
    <x v="0"/>
    <n v="6"/>
    <n v="0"/>
    <n v="4"/>
    <n v="0"/>
    <n v="0"/>
    <n v="0"/>
    <n v="0"/>
    <n v="0"/>
    <s v="NIE"/>
    <n v="4"/>
    <n v="1"/>
    <n v="0"/>
    <s v="NIE"/>
    <x v="4"/>
  </r>
  <r>
    <x v="14"/>
    <x v="0"/>
    <n v="11"/>
    <n v="0"/>
    <n v="0"/>
    <n v="1"/>
    <n v="0"/>
    <n v="0"/>
    <n v="0"/>
    <n v="0"/>
    <s v="NIE"/>
    <n v="1"/>
    <n v="1"/>
    <n v="0"/>
    <s v="NIE"/>
    <x v="1"/>
  </r>
  <r>
    <x v="15"/>
    <x v="0"/>
    <n v="15"/>
    <n v="3"/>
    <n v="8"/>
    <n v="12"/>
    <n v="0"/>
    <n v="0"/>
    <n v="0"/>
    <n v="0"/>
    <s v="NIE"/>
    <n v="23"/>
    <n v="1"/>
    <n v="0"/>
    <s v="NIE"/>
    <x v="9"/>
  </r>
  <r>
    <x v="16"/>
    <x v="0"/>
    <n v="18"/>
    <n v="23"/>
    <n v="26"/>
    <n v="27"/>
    <n v="6"/>
    <n v="0"/>
    <n v="0"/>
    <n v="0"/>
    <s v="TAK"/>
    <n v="76"/>
    <n v="1"/>
    <n v="1"/>
    <s v="NIE"/>
    <x v="10"/>
  </r>
  <r>
    <x v="17"/>
    <x v="0"/>
    <n v="13"/>
    <n v="0"/>
    <n v="1"/>
    <n v="0"/>
    <n v="5"/>
    <n v="0"/>
    <n v="0"/>
    <n v="0"/>
    <s v="TAK"/>
    <n v="1"/>
    <n v="1"/>
    <n v="1"/>
    <s v="NIE"/>
    <x v="1"/>
  </r>
  <r>
    <x v="18"/>
    <x v="0"/>
    <n v="11"/>
    <n v="0"/>
    <n v="1"/>
    <n v="0"/>
    <n v="0"/>
    <n v="0"/>
    <n v="0"/>
    <n v="0"/>
    <s v="NIE"/>
    <n v="1"/>
    <n v="1"/>
    <n v="0"/>
    <s v="NIE"/>
    <x v="1"/>
  </r>
  <r>
    <x v="19"/>
    <x v="0"/>
    <n v="12"/>
    <n v="0"/>
    <n v="2"/>
    <n v="0"/>
    <n v="0"/>
    <n v="0"/>
    <n v="0"/>
    <n v="0"/>
    <s v="NIE"/>
    <n v="2"/>
    <n v="1"/>
    <n v="0"/>
    <s v="NIE"/>
    <x v="8"/>
  </r>
  <r>
    <x v="20"/>
    <x v="0"/>
    <n v="9"/>
    <n v="0"/>
    <n v="0"/>
    <n v="1"/>
    <n v="1"/>
    <n v="0"/>
    <n v="0"/>
    <n v="0"/>
    <s v="TAK"/>
    <n v="1"/>
    <n v="1"/>
    <n v="1"/>
    <s v="NIE"/>
    <x v="1"/>
  </r>
  <r>
    <x v="21"/>
    <x v="0"/>
    <n v="13"/>
    <n v="3"/>
    <n v="3"/>
    <n v="4"/>
    <n v="0"/>
    <n v="0"/>
    <n v="0"/>
    <n v="0"/>
    <s v="NIE"/>
    <n v="10"/>
    <n v="1"/>
    <n v="0"/>
    <s v="NIE"/>
    <x v="11"/>
  </r>
  <r>
    <x v="22"/>
    <x v="0"/>
    <n v="14"/>
    <n v="2"/>
    <n v="3"/>
    <n v="2"/>
    <n v="0"/>
    <n v="0"/>
    <n v="0"/>
    <n v="0"/>
    <s v="NIE"/>
    <n v="7"/>
    <n v="1"/>
    <n v="0"/>
    <s v="NIE"/>
    <x v="12"/>
  </r>
  <r>
    <x v="23"/>
    <x v="0"/>
    <n v="12"/>
    <n v="0"/>
    <n v="1"/>
    <n v="0"/>
    <n v="0"/>
    <n v="0"/>
    <n v="0"/>
    <n v="0"/>
    <s v="NIE"/>
    <n v="1"/>
    <n v="1"/>
    <n v="0"/>
    <s v="NIE"/>
    <x v="1"/>
  </r>
  <r>
    <x v="24"/>
    <x v="0"/>
    <n v="12"/>
    <n v="0"/>
    <n v="1"/>
    <n v="1"/>
    <n v="0"/>
    <n v="0"/>
    <n v="0"/>
    <n v="0"/>
    <s v="NIE"/>
    <n v="2"/>
    <n v="1"/>
    <n v="0"/>
    <s v="NIE"/>
    <x v="8"/>
  </r>
  <r>
    <x v="25"/>
    <x v="0"/>
    <n v="12"/>
    <n v="3"/>
    <n v="4"/>
    <n v="1"/>
    <n v="1"/>
    <n v="0"/>
    <n v="0"/>
    <n v="0"/>
    <s v="TAK"/>
    <n v="8"/>
    <n v="1"/>
    <n v="1"/>
    <s v="NIE"/>
    <x v="13"/>
  </r>
  <r>
    <x v="26"/>
    <x v="1"/>
    <n v="13"/>
    <n v="0"/>
    <n v="1"/>
    <n v="0"/>
    <n v="2"/>
    <n v="0"/>
    <n v="0"/>
    <n v="0"/>
    <s v="TAK"/>
    <n v="1"/>
    <n v="1"/>
    <n v="1"/>
    <s v="NIE"/>
    <x v="1"/>
  </r>
  <r>
    <x v="27"/>
    <x v="1"/>
    <n v="23"/>
    <n v="18"/>
    <n v="24"/>
    <n v="28"/>
    <n v="18"/>
    <n v="0"/>
    <n v="0"/>
    <n v="0"/>
    <s v="TAK"/>
    <n v="70"/>
    <n v="1"/>
    <n v="1"/>
    <s v="NIE"/>
    <x v="14"/>
  </r>
  <r>
    <x v="28"/>
    <x v="1"/>
    <n v="21"/>
    <n v="23"/>
    <n v="30"/>
    <n v="55"/>
    <n v="7"/>
    <n v="0"/>
    <n v="0"/>
    <n v="0"/>
    <s v="TAK"/>
    <n v="108"/>
    <n v="1"/>
    <n v="1"/>
    <s v="NIE"/>
    <x v="15"/>
  </r>
  <r>
    <x v="29"/>
    <x v="1"/>
    <n v="22"/>
    <n v="2"/>
    <n v="7"/>
    <n v="4"/>
    <n v="16"/>
    <n v="0"/>
    <n v="0"/>
    <n v="0"/>
    <s v="TAK"/>
    <n v="13"/>
    <n v="1"/>
    <n v="1"/>
    <s v="NIE"/>
    <x v="16"/>
  </r>
  <r>
    <x v="30"/>
    <x v="1"/>
    <n v="13"/>
    <n v="1"/>
    <n v="1"/>
    <n v="0"/>
    <n v="0"/>
    <n v="0"/>
    <n v="0"/>
    <n v="0"/>
    <s v="NIE"/>
    <n v="2"/>
    <n v="1"/>
    <n v="0"/>
    <s v="NIE"/>
    <x v="8"/>
  </r>
  <r>
    <x v="31"/>
    <x v="1"/>
    <n v="16"/>
    <n v="0"/>
    <n v="0"/>
    <n v="1"/>
    <n v="0"/>
    <n v="0"/>
    <n v="0"/>
    <n v="0"/>
    <s v="NIE"/>
    <n v="1"/>
    <n v="1"/>
    <n v="0"/>
    <s v="NIE"/>
    <x v="1"/>
  </r>
  <r>
    <x v="32"/>
    <x v="1"/>
    <n v="18"/>
    <n v="2"/>
    <n v="6"/>
    <n v="11"/>
    <n v="1"/>
    <n v="0"/>
    <n v="0"/>
    <n v="0"/>
    <s v="TAK"/>
    <n v="19"/>
    <n v="1"/>
    <n v="1"/>
    <s v="NIE"/>
    <x v="17"/>
  </r>
  <r>
    <x v="33"/>
    <x v="1"/>
    <n v="16"/>
    <n v="1"/>
    <n v="0"/>
    <n v="2"/>
    <n v="0"/>
    <n v="0"/>
    <n v="0"/>
    <n v="0"/>
    <s v="NIE"/>
    <n v="3"/>
    <n v="1"/>
    <n v="0"/>
    <s v="NIE"/>
    <x v="18"/>
  </r>
  <r>
    <x v="34"/>
    <x v="1"/>
    <n v="11"/>
    <n v="0"/>
    <n v="1"/>
    <n v="0"/>
    <n v="1"/>
    <n v="0"/>
    <n v="0"/>
    <n v="0"/>
    <s v="TAK"/>
    <n v="1"/>
    <n v="1"/>
    <n v="1"/>
    <s v="NIE"/>
    <x v="1"/>
  </r>
  <r>
    <x v="35"/>
    <x v="1"/>
    <n v="17"/>
    <n v="1"/>
    <n v="3"/>
    <n v="0"/>
    <n v="2"/>
    <n v="0"/>
    <n v="0"/>
    <n v="0"/>
    <s v="TAK"/>
    <n v="4"/>
    <n v="1"/>
    <n v="1"/>
    <s v="NIE"/>
    <x v="4"/>
  </r>
  <r>
    <x v="36"/>
    <x v="1"/>
    <n v="11"/>
    <n v="1"/>
    <n v="0"/>
    <n v="1"/>
    <n v="0"/>
    <n v="0"/>
    <n v="0"/>
    <n v="0"/>
    <s v="NIE"/>
    <n v="2"/>
    <n v="1"/>
    <n v="0"/>
    <s v="NIE"/>
    <x v="8"/>
  </r>
  <r>
    <x v="37"/>
    <x v="1"/>
    <n v="20"/>
    <n v="2"/>
    <n v="2"/>
    <n v="6"/>
    <n v="1"/>
    <n v="0"/>
    <n v="0"/>
    <n v="0"/>
    <s v="TAK"/>
    <n v="10"/>
    <n v="1"/>
    <n v="1"/>
    <s v="NIE"/>
    <x v="11"/>
  </r>
  <r>
    <x v="38"/>
    <x v="1"/>
    <n v="17"/>
    <n v="2"/>
    <n v="2"/>
    <n v="8"/>
    <n v="4"/>
    <n v="0"/>
    <n v="0"/>
    <n v="0"/>
    <s v="TAK"/>
    <n v="12"/>
    <n v="1"/>
    <n v="1"/>
    <s v="NIE"/>
    <x v="19"/>
  </r>
  <r>
    <x v="39"/>
    <x v="2"/>
    <n v="15"/>
    <n v="5"/>
    <n v="2"/>
    <n v="5"/>
    <n v="0"/>
    <n v="0"/>
    <n v="0"/>
    <n v="0"/>
    <s v="NIE"/>
    <n v="12"/>
    <n v="1"/>
    <n v="0"/>
    <s v="NIE"/>
    <x v="19"/>
  </r>
  <r>
    <x v="40"/>
    <x v="2"/>
    <n v="11"/>
    <n v="0"/>
    <n v="0"/>
    <n v="1"/>
    <n v="0"/>
    <n v="0"/>
    <n v="0"/>
    <n v="0"/>
    <s v="NIE"/>
    <n v="1"/>
    <n v="1"/>
    <n v="0"/>
    <s v="NIE"/>
    <x v="1"/>
  </r>
  <r>
    <x v="41"/>
    <x v="2"/>
    <n v="17"/>
    <n v="0"/>
    <n v="0"/>
    <n v="1"/>
    <n v="7"/>
    <n v="0"/>
    <n v="0"/>
    <n v="0"/>
    <s v="TAK"/>
    <n v="1"/>
    <n v="1"/>
    <n v="1"/>
    <s v="NIE"/>
    <x v="1"/>
  </r>
  <r>
    <x v="42"/>
    <x v="2"/>
    <n v="13"/>
    <n v="3"/>
    <n v="2"/>
    <n v="1"/>
    <n v="0"/>
    <n v="0"/>
    <n v="0"/>
    <n v="0"/>
    <s v="NIE"/>
    <n v="6"/>
    <n v="1"/>
    <n v="0"/>
    <s v="NIE"/>
    <x v="20"/>
  </r>
  <r>
    <x v="43"/>
    <x v="2"/>
    <n v="14"/>
    <n v="0"/>
    <n v="1"/>
    <n v="1"/>
    <n v="0"/>
    <n v="0"/>
    <n v="0"/>
    <n v="0"/>
    <s v="NIE"/>
    <n v="2"/>
    <n v="1"/>
    <n v="0"/>
    <s v="NIE"/>
    <x v="8"/>
  </r>
  <r>
    <x v="44"/>
    <x v="2"/>
    <n v="16"/>
    <n v="17"/>
    <n v="30"/>
    <n v="20"/>
    <n v="7"/>
    <n v="0"/>
    <n v="0"/>
    <n v="0"/>
    <s v="TAK"/>
    <n v="67"/>
    <n v="1"/>
    <n v="1"/>
    <s v="NIE"/>
    <x v="21"/>
  </r>
  <r>
    <x v="45"/>
    <x v="2"/>
    <n v="25"/>
    <n v="59"/>
    <n v="99"/>
    <n v="120"/>
    <n v="22"/>
    <n v="62"/>
    <n v="55"/>
    <n v="53"/>
    <s v="NIE"/>
    <n v="278"/>
    <n v="1"/>
    <n v="1"/>
    <s v="NIE"/>
    <x v="22"/>
  </r>
  <r>
    <x v="46"/>
    <x v="2"/>
    <n v="14"/>
    <n v="1"/>
    <n v="1"/>
    <n v="2"/>
    <n v="6"/>
    <n v="0"/>
    <n v="0"/>
    <n v="0"/>
    <s v="TAK"/>
    <n v="4"/>
    <n v="1"/>
    <n v="1"/>
    <s v="NIE"/>
    <x v="4"/>
  </r>
  <r>
    <x v="47"/>
    <x v="2"/>
    <n v="19"/>
    <n v="72"/>
    <n v="67"/>
    <n v="69"/>
    <n v="0"/>
    <n v="0"/>
    <n v="0"/>
    <n v="0"/>
    <s v="NIE"/>
    <n v="208"/>
    <n v="1"/>
    <n v="0"/>
    <s v="NIE"/>
    <x v="23"/>
  </r>
  <r>
    <x v="48"/>
    <x v="2"/>
    <n v="22"/>
    <n v="13"/>
    <n v="21"/>
    <n v="28"/>
    <n v="8"/>
    <n v="0"/>
    <n v="0"/>
    <n v="0"/>
    <s v="TAK"/>
    <n v="62"/>
    <n v="1"/>
    <n v="1"/>
    <s v="NIE"/>
    <x v="24"/>
  </r>
  <r>
    <x v="49"/>
    <x v="2"/>
    <n v="17"/>
    <n v="0"/>
    <n v="2"/>
    <n v="6"/>
    <n v="6"/>
    <n v="0"/>
    <n v="0"/>
    <n v="0"/>
    <s v="TAK"/>
    <n v="8"/>
    <n v="1"/>
    <n v="1"/>
    <s v="NIE"/>
    <x v="13"/>
  </r>
  <r>
    <x v="50"/>
    <x v="2"/>
    <n v="26"/>
    <n v="976"/>
    <n v="758"/>
    <n v="666"/>
    <n v="22"/>
    <n v="96"/>
    <n v="102"/>
    <n v="83"/>
    <s v="NIE"/>
    <n v="2400"/>
    <n v="1"/>
    <n v="1"/>
    <s v="NIE"/>
    <x v="25"/>
  </r>
  <r>
    <x v="51"/>
    <x v="2"/>
    <n v="16"/>
    <n v="2"/>
    <n v="5"/>
    <n v="11"/>
    <n v="3"/>
    <n v="0"/>
    <n v="0"/>
    <n v="0"/>
    <s v="TAK"/>
    <n v="18"/>
    <n v="1"/>
    <n v="1"/>
    <s v="NIE"/>
    <x v="26"/>
  </r>
  <r>
    <x v="52"/>
    <x v="2"/>
    <n v="11"/>
    <n v="0"/>
    <n v="1"/>
    <n v="0"/>
    <n v="7"/>
    <n v="0"/>
    <n v="0"/>
    <n v="0"/>
    <s v="TAK"/>
    <n v="1"/>
    <n v="1"/>
    <n v="1"/>
    <s v="NIE"/>
    <x v="1"/>
  </r>
  <r>
    <x v="53"/>
    <x v="3"/>
    <n v="25"/>
    <n v="138"/>
    <n v="153"/>
    <n v="177"/>
    <n v="18"/>
    <n v="5"/>
    <n v="3"/>
    <n v="4"/>
    <s v="NIE"/>
    <n v="468"/>
    <n v="1"/>
    <n v="1"/>
    <s v="NIE"/>
    <x v="27"/>
  </r>
  <r>
    <x v="54"/>
    <x v="3"/>
    <n v="22"/>
    <n v="42"/>
    <n v="18"/>
    <n v="39"/>
    <n v="15"/>
    <n v="0"/>
    <n v="1"/>
    <n v="0"/>
    <s v="NIE"/>
    <n v="99"/>
    <n v="1"/>
    <n v="1"/>
    <s v="NIE"/>
    <x v="28"/>
  </r>
  <r>
    <x v="55"/>
    <x v="3"/>
    <n v="8"/>
    <n v="0"/>
    <n v="1"/>
    <n v="0"/>
    <n v="1"/>
    <n v="0"/>
    <n v="0"/>
    <n v="0"/>
    <s v="TAK"/>
    <n v="1"/>
    <n v="1"/>
    <n v="1"/>
    <s v="NIE"/>
    <x v="1"/>
  </r>
  <r>
    <x v="56"/>
    <x v="4"/>
    <n v="13"/>
    <n v="0"/>
    <n v="0"/>
    <n v="2"/>
    <n v="0"/>
    <n v="0"/>
    <n v="0"/>
    <n v="0"/>
    <s v="NIE"/>
    <n v="2"/>
    <n v="1"/>
    <n v="0"/>
    <s v="NIE"/>
    <x v="8"/>
  </r>
  <r>
    <x v="57"/>
    <x v="4"/>
    <n v="10"/>
    <n v="0"/>
    <n v="1"/>
    <n v="2"/>
    <n v="0"/>
    <n v="0"/>
    <n v="0"/>
    <n v="0"/>
    <s v="NIE"/>
    <n v="3"/>
    <n v="1"/>
    <n v="0"/>
    <s v="NIE"/>
    <x v="18"/>
  </r>
  <r>
    <x v="58"/>
    <x v="4"/>
    <n v="5"/>
    <n v="1"/>
    <n v="2"/>
    <n v="9"/>
    <n v="6"/>
    <n v="0"/>
    <n v="0"/>
    <n v="0"/>
    <s v="TAK"/>
    <n v="12"/>
    <n v="1"/>
    <n v="1"/>
    <s v="NIE"/>
    <x v="19"/>
  </r>
  <r>
    <x v="59"/>
    <x v="4"/>
    <n v="5"/>
    <n v="6"/>
    <n v="5"/>
    <n v="15"/>
    <n v="5"/>
    <n v="0"/>
    <n v="0"/>
    <n v="0"/>
    <s v="TAK"/>
    <n v="26"/>
    <n v="1"/>
    <n v="1"/>
    <s v="NIE"/>
    <x v="2"/>
  </r>
  <r>
    <x v="60"/>
    <x v="4"/>
    <n v="8"/>
    <n v="0"/>
    <n v="0"/>
    <n v="1"/>
    <n v="0"/>
    <n v="0"/>
    <n v="0"/>
    <n v="0"/>
    <s v="NIE"/>
    <n v="1"/>
    <n v="1"/>
    <n v="0"/>
    <s v="NIE"/>
    <x v="1"/>
  </r>
  <r>
    <x v="61"/>
    <x v="4"/>
    <n v="9"/>
    <n v="0"/>
    <n v="1"/>
    <n v="0"/>
    <n v="0"/>
    <n v="0"/>
    <n v="0"/>
    <n v="0"/>
    <s v="NIE"/>
    <n v="1"/>
    <n v="1"/>
    <n v="0"/>
    <s v="NIE"/>
    <x v="1"/>
  </r>
  <r>
    <x v="62"/>
    <x v="4"/>
    <n v="9"/>
    <n v="201"/>
    <n v="144"/>
    <n v="128"/>
    <n v="10"/>
    <n v="12"/>
    <n v="22"/>
    <n v="19"/>
    <s v="NIE"/>
    <n v="473"/>
    <n v="1"/>
    <n v="1"/>
    <s v="NIE"/>
    <x v="29"/>
  </r>
  <r>
    <x v="63"/>
    <x v="4"/>
    <n v="20"/>
    <n v="0"/>
    <n v="2"/>
    <n v="7"/>
    <n v="4"/>
    <n v="0"/>
    <n v="0"/>
    <n v="0"/>
    <s v="TAK"/>
    <n v="9"/>
    <n v="1"/>
    <n v="1"/>
    <s v="NIE"/>
    <x v="30"/>
  </r>
  <r>
    <x v="64"/>
    <x v="4"/>
    <n v="5"/>
    <n v="6"/>
    <n v="5"/>
    <n v="14"/>
    <n v="6"/>
    <n v="0"/>
    <n v="0"/>
    <n v="0"/>
    <s v="TAK"/>
    <n v="25"/>
    <n v="1"/>
    <n v="1"/>
    <s v="NIE"/>
    <x v="31"/>
  </r>
  <r>
    <x v="65"/>
    <x v="4"/>
    <n v="15"/>
    <n v="1"/>
    <n v="1"/>
    <n v="1"/>
    <n v="4"/>
    <n v="0"/>
    <n v="0"/>
    <n v="0"/>
    <s v="TAK"/>
    <n v="3"/>
    <n v="1"/>
    <n v="1"/>
    <s v="NIE"/>
    <x v="18"/>
  </r>
  <r>
    <x v="66"/>
    <x v="4"/>
    <n v="23"/>
    <n v="9"/>
    <n v="6"/>
    <n v="11"/>
    <n v="9"/>
    <n v="0"/>
    <n v="0"/>
    <n v="0"/>
    <s v="TAK"/>
    <n v="26"/>
    <n v="1"/>
    <n v="1"/>
    <s v="NIE"/>
    <x v="2"/>
  </r>
  <r>
    <x v="67"/>
    <x v="4"/>
    <n v="14"/>
    <n v="6"/>
    <n v="10"/>
    <n v="11"/>
    <n v="0"/>
    <n v="0"/>
    <n v="0"/>
    <n v="0"/>
    <s v="NIE"/>
    <n v="27"/>
    <n v="1"/>
    <n v="0"/>
    <s v="NIE"/>
    <x v="32"/>
  </r>
  <r>
    <x v="68"/>
    <x v="4"/>
    <n v="13"/>
    <n v="0"/>
    <n v="0"/>
    <n v="1"/>
    <n v="0"/>
    <n v="0"/>
    <n v="0"/>
    <n v="0"/>
    <s v="NIE"/>
    <n v="1"/>
    <n v="1"/>
    <n v="0"/>
    <s v="NIE"/>
    <x v="1"/>
  </r>
  <r>
    <x v="69"/>
    <x v="4"/>
    <n v="15"/>
    <n v="15"/>
    <n v="20"/>
    <n v="25"/>
    <n v="10"/>
    <n v="0"/>
    <n v="0"/>
    <n v="0"/>
    <s v="TAK"/>
    <n v="60"/>
    <n v="1"/>
    <n v="1"/>
    <s v="NIE"/>
    <x v="33"/>
  </r>
  <r>
    <x v="70"/>
    <x v="4"/>
    <n v="15"/>
    <n v="1"/>
    <n v="1"/>
    <n v="5"/>
    <n v="6"/>
    <n v="0"/>
    <n v="0"/>
    <n v="0"/>
    <s v="TAK"/>
    <n v="7"/>
    <n v="1"/>
    <n v="1"/>
    <s v="NIE"/>
    <x v="12"/>
  </r>
  <r>
    <x v="71"/>
    <x v="4"/>
    <n v="21"/>
    <n v="130"/>
    <n v="126"/>
    <n v="142"/>
    <n v="20"/>
    <n v="10"/>
    <n v="17"/>
    <n v="18"/>
    <s v="NIE"/>
    <n v="398"/>
    <n v="1"/>
    <n v="1"/>
    <s v="NIE"/>
    <x v="34"/>
  </r>
  <r>
    <x v="72"/>
    <x v="4"/>
    <n v="8"/>
    <n v="0"/>
    <n v="0"/>
    <n v="4"/>
    <n v="0"/>
    <n v="0"/>
    <n v="0"/>
    <n v="0"/>
    <s v="NIE"/>
    <n v="4"/>
    <n v="1"/>
    <n v="0"/>
    <s v="NIE"/>
    <x v="4"/>
  </r>
  <r>
    <x v="73"/>
    <x v="4"/>
    <n v="5"/>
    <n v="16"/>
    <n v="17"/>
    <n v="19"/>
    <n v="6"/>
    <n v="1"/>
    <n v="3"/>
    <n v="3"/>
    <s v="NIE"/>
    <n v="52"/>
    <n v="1"/>
    <n v="1"/>
    <s v="NIE"/>
    <x v="35"/>
  </r>
  <r>
    <x v="74"/>
    <x v="4"/>
    <n v="5"/>
    <n v="0"/>
    <n v="1"/>
    <n v="2"/>
    <n v="6"/>
    <n v="0"/>
    <n v="0"/>
    <n v="0"/>
    <s v="TAK"/>
    <n v="3"/>
    <n v="1"/>
    <n v="1"/>
    <s v="NIE"/>
    <x v="18"/>
  </r>
  <r>
    <x v="75"/>
    <x v="4"/>
    <n v="16"/>
    <n v="81"/>
    <n v="82"/>
    <n v="80"/>
    <n v="17"/>
    <n v="26"/>
    <n v="17"/>
    <n v="10"/>
    <s v="NIE"/>
    <n v="243"/>
    <n v="1"/>
    <n v="1"/>
    <s v="NIE"/>
    <x v="36"/>
  </r>
  <r>
    <x v="76"/>
    <x v="4"/>
    <n v="9"/>
    <n v="14"/>
    <n v="12"/>
    <n v="21"/>
    <n v="8"/>
    <n v="0"/>
    <n v="1"/>
    <n v="1"/>
    <s v="NIE"/>
    <n v="47"/>
    <n v="1"/>
    <n v="1"/>
    <s v="NIE"/>
    <x v="37"/>
  </r>
  <r>
    <x v="77"/>
    <x v="4"/>
    <n v="12"/>
    <n v="0"/>
    <n v="0"/>
    <n v="2"/>
    <n v="0"/>
    <n v="0"/>
    <n v="0"/>
    <n v="0"/>
    <s v="NIE"/>
    <n v="2"/>
    <n v="1"/>
    <n v="0"/>
    <s v="NIE"/>
    <x v="8"/>
  </r>
  <r>
    <x v="78"/>
    <x v="4"/>
    <n v="16"/>
    <n v="0"/>
    <n v="2"/>
    <n v="2"/>
    <n v="16"/>
    <n v="0"/>
    <n v="0"/>
    <n v="0"/>
    <s v="TAK"/>
    <n v="4"/>
    <n v="1"/>
    <n v="1"/>
    <s v="NIE"/>
    <x v="4"/>
  </r>
  <r>
    <x v="79"/>
    <x v="4"/>
    <n v="12"/>
    <n v="0"/>
    <n v="3"/>
    <n v="3"/>
    <n v="0"/>
    <n v="0"/>
    <n v="0"/>
    <n v="0"/>
    <s v="NIE"/>
    <n v="6"/>
    <n v="1"/>
    <n v="0"/>
    <s v="NIE"/>
    <x v="20"/>
  </r>
  <r>
    <x v="80"/>
    <x v="4"/>
    <n v="12"/>
    <n v="2"/>
    <n v="9"/>
    <n v="13"/>
    <n v="13"/>
    <n v="0"/>
    <n v="0"/>
    <n v="0"/>
    <s v="TAK"/>
    <n v="24"/>
    <n v="1"/>
    <n v="1"/>
    <s v="NIE"/>
    <x v="38"/>
  </r>
  <r>
    <x v="81"/>
    <x v="4"/>
    <n v="16"/>
    <n v="3"/>
    <n v="3"/>
    <n v="4"/>
    <n v="2"/>
    <n v="0"/>
    <n v="0"/>
    <n v="0"/>
    <s v="TAK"/>
    <n v="10"/>
    <n v="1"/>
    <n v="1"/>
    <s v="NIE"/>
    <x v="11"/>
  </r>
  <r>
    <x v="82"/>
    <x v="4"/>
    <n v="15"/>
    <n v="0"/>
    <n v="2"/>
    <n v="2"/>
    <n v="0"/>
    <n v="0"/>
    <n v="0"/>
    <n v="0"/>
    <s v="NIE"/>
    <n v="4"/>
    <n v="1"/>
    <n v="0"/>
    <s v="NIE"/>
    <x v="4"/>
  </r>
  <r>
    <x v="83"/>
    <x v="4"/>
    <n v="16"/>
    <n v="0"/>
    <n v="2"/>
    <n v="0"/>
    <n v="0"/>
    <n v="0"/>
    <n v="0"/>
    <n v="0"/>
    <s v="NIE"/>
    <n v="2"/>
    <n v="1"/>
    <n v="0"/>
    <s v="NIE"/>
    <x v="8"/>
  </r>
  <r>
    <x v="84"/>
    <x v="4"/>
    <n v="12"/>
    <n v="1"/>
    <n v="1"/>
    <n v="1"/>
    <n v="0"/>
    <n v="0"/>
    <n v="0"/>
    <n v="0"/>
    <s v="NIE"/>
    <n v="3"/>
    <n v="1"/>
    <n v="0"/>
    <s v="NIE"/>
    <x v="18"/>
  </r>
  <r>
    <x v="85"/>
    <x v="4"/>
    <n v="5"/>
    <n v="0"/>
    <n v="1"/>
    <n v="2"/>
    <n v="4"/>
    <n v="0"/>
    <n v="0"/>
    <n v="0"/>
    <s v="TAK"/>
    <n v="3"/>
    <n v="1"/>
    <n v="1"/>
    <s v="NIE"/>
    <x v="18"/>
  </r>
  <r>
    <x v="86"/>
    <x v="4"/>
    <n v="15"/>
    <n v="7"/>
    <n v="6"/>
    <n v="11"/>
    <n v="3"/>
    <n v="0"/>
    <n v="0"/>
    <n v="0"/>
    <s v="TAK"/>
    <n v="24"/>
    <n v="1"/>
    <n v="1"/>
    <s v="NIE"/>
    <x v="38"/>
  </r>
  <r>
    <x v="87"/>
    <x v="4"/>
    <n v="21"/>
    <n v="39"/>
    <n v="25"/>
    <n v="24"/>
    <n v="16"/>
    <n v="0"/>
    <n v="0"/>
    <n v="0"/>
    <s v="TAK"/>
    <n v="88"/>
    <n v="1"/>
    <n v="1"/>
    <s v="NIE"/>
    <x v="39"/>
  </r>
  <r>
    <x v="88"/>
    <x v="4"/>
    <n v="5"/>
    <n v="5"/>
    <n v="5"/>
    <n v="10"/>
    <n v="6"/>
    <n v="1"/>
    <n v="0"/>
    <n v="0"/>
    <s v="NIE"/>
    <n v="20"/>
    <n v="1"/>
    <n v="1"/>
    <s v="NIE"/>
    <x v="40"/>
  </r>
  <r>
    <x v="89"/>
    <x v="4"/>
    <n v="14"/>
    <n v="0"/>
    <n v="2"/>
    <n v="0"/>
    <n v="0"/>
    <n v="0"/>
    <n v="0"/>
    <n v="0"/>
    <s v="NIE"/>
    <n v="2"/>
    <n v="1"/>
    <n v="0"/>
    <s v="NIE"/>
    <x v="8"/>
  </r>
  <r>
    <x v="90"/>
    <x v="4"/>
    <n v="8"/>
    <n v="1"/>
    <n v="0"/>
    <n v="0"/>
    <n v="0"/>
    <n v="0"/>
    <n v="0"/>
    <n v="0"/>
    <s v="NIE"/>
    <n v="1"/>
    <n v="1"/>
    <n v="0"/>
    <s v="TAK"/>
    <x v="1"/>
  </r>
  <r>
    <x v="91"/>
    <x v="5"/>
    <n v="26"/>
    <n v="18"/>
    <n v="33"/>
    <n v="35"/>
    <n v="22"/>
    <n v="59"/>
    <n v="78"/>
    <n v="81"/>
    <s v="NIE"/>
    <n v="86"/>
    <n v="1"/>
    <n v="1"/>
    <s v="NIE"/>
    <x v="41"/>
  </r>
  <r>
    <x v="92"/>
    <x v="5"/>
    <n v="25"/>
    <n v="37"/>
    <n v="52"/>
    <n v="53"/>
    <n v="20"/>
    <n v="1"/>
    <n v="1"/>
    <n v="3"/>
    <s v="NIE"/>
    <n v="142"/>
    <n v="1"/>
    <n v="1"/>
    <s v="NIE"/>
    <x v="42"/>
  </r>
  <r>
    <x v="93"/>
    <x v="5"/>
    <n v="5"/>
    <n v="12"/>
    <n v="24"/>
    <n v="40"/>
    <n v="6"/>
    <n v="6"/>
    <n v="4"/>
    <n v="5"/>
    <s v="NIE"/>
    <n v="76"/>
    <n v="1"/>
    <n v="1"/>
    <s v="NIE"/>
    <x v="43"/>
  </r>
  <r>
    <x v="94"/>
    <x v="5"/>
    <n v="19"/>
    <n v="51"/>
    <n v="85"/>
    <n v="78"/>
    <n v="19"/>
    <n v="1"/>
    <n v="2"/>
    <n v="3"/>
    <s v="NIE"/>
    <n v="214"/>
    <n v="1"/>
    <n v="1"/>
    <s v="NIE"/>
    <x v="44"/>
  </r>
  <r>
    <x v="95"/>
    <x v="5"/>
    <n v="6"/>
    <n v="6"/>
    <n v="7"/>
    <n v="10"/>
    <n v="7"/>
    <n v="4"/>
    <n v="6"/>
    <n v="1"/>
    <s v="NIE"/>
    <n v="23"/>
    <n v="1"/>
    <n v="1"/>
    <s v="NIE"/>
    <x v="45"/>
  </r>
  <r>
    <x v="96"/>
    <x v="5"/>
    <n v="9"/>
    <n v="0"/>
    <n v="1"/>
    <n v="0"/>
    <n v="10"/>
    <n v="0"/>
    <n v="0"/>
    <n v="0"/>
    <s v="TAK"/>
    <n v="1"/>
    <n v="1"/>
    <n v="1"/>
    <s v="NIE"/>
    <x v="1"/>
  </r>
  <r>
    <x v="97"/>
    <x v="5"/>
    <n v="2"/>
    <n v="0"/>
    <n v="1"/>
    <n v="0"/>
    <n v="2"/>
    <n v="0"/>
    <n v="0"/>
    <n v="0"/>
    <s v="TAK"/>
    <n v="1"/>
    <n v="1"/>
    <n v="1"/>
    <s v="NIE"/>
    <x v="1"/>
  </r>
  <r>
    <x v="98"/>
    <x v="5"/>
    <n v="16"/>
    <n v="49"/>
    <n v="49"/>
    <n v="45"/>
    <n v="16"/>
    <n v="2"/>
    <n v="8"/>
    <n v="15"/>
    <s v="NIE"/>
    <n v="143"/>
    <n v="1"/>
    <n v="1"/>
    <s v="NIE"/>
    <x v="46"/>
  </r>
  <r>
    <x v="99"/>
    <x v="5"/>
    <n v="5"/>
    <n v="14"/>
    <n v="15"/>
    <n v="15"/>
    <n v="6"/>
    <n v="7"/>
    <n v="9"/>
    <n v="8"/>
    <s v="NIE"/>
    <n v="44"/>
    <n v="1"/>
    <n v="1"/>
    <s v="NIE"/>
    <x v="47"/>
  </r>
  <r>
    <x v="100"/>
    <x v="5"/>
    <n v="26"/>
    <n v="43"/>
    <n v="68"/>
    <n v="68"/>
    <n v="13"/>
    <n v="0"/>
    <n v="1"/>
    <n v="0"/>
    <s v="NIE"/>
    <n v="179"/>
    <n v="1"/>
    <n v="1"/>
    <s v="NIE"/>
    <x v="48"/>
  </r>
  <r>
    <x v="101"/>
    <x v="5"/>
    <n v="11"/>
    <n v="9"/>
    <n v="9"/>
    <n v="15"/>
    <n v="9"/>
    <n v="4"/>
    <n v="2"/>
    <n v="1"/>
    <s v="NIE"/>
    <n v="33"/>
    <n v="1"/>
    <n v="1"/>
    <s v="NIE"/>
    <x v="49"/>
  </r>
  <r>
    <x v="102"/>
    <x v="5"/>
    <n v="24"/>
    <n v="101"/>
    <n v="84"/>
    <n v="117"/>
    <n v="22"/>
    <n v="42"/>
    <n v="62"/>
    <n v="56"/>
    <s v="NIE"/>
    <n v="302"/>
    <n v="1"/>
    <n v="1"/>
    <s v="NIE"/>
    <x v="50"/>
  </r>
  <r>
    <x v="103"/>
    <x v="5"/>
    <n v="27"/>
    <n v="202"/>
    <n v="223"/>
    <n v="246"/>
    <n v="22"/>
    <n v="31"/>
    <n v="31"/>
    <n v="47"/>
    <s v="NIE"/>
    <n v="671"/>
    <n v="1"/>
    <n v="1"/>
    <s v="NIE"/>
    <x v="51"/>
  </r>
  <r>
    <x v="104"/>
    <x v="5"/>
    <n v="27"/>
    <n v="30"/>
    <n v="42"/>
    <n v="38"/>
    <n v="18"/>
    <n v="0"/>
    <n v="0"/>
    <n v="0"/>
    <s v="TAK"/>
    <n v="110"/>
    <n v="1"/>
    <n v="1"/>
    <s v="NIE"/>
    <x v="52"/>
  </r>
  <r>
    <x v="105"/>
    <x v="5"/>
    <n v="22"/>
    <n v="37"/>
    <n v="59"/>
    <n v="35"/>
    <n v="19"/>
    <n v="1"/>
    <n v="0"/>
    <n v="1"/>
    <s v="NIE"/>
    <n v="131"/>
    <n v="1"/>
    <n v="1"/>
    <s v="NIE"/>
    <x v="53"/>
  </r>
  <r>
    <x v="106"/>
    <x v="5"/>
    <n v="25"/>
    <n v="77"/>
    <n v="85"/>
    <n v="104"/>
    <n v="20"/>
    <n v="37"/>
    <n v="38"/>
    <n v="35"/>
    <s v="NIE"/>
    <n v="266"/>
    <n v="1"/>
    <n v="1"/>
    <s v="NIE"/>
    <x v="54"/>
  </r>
  <r>
    <x v="107"/>
    <x v="5"/>
    <n v="20"/>
    <n v="9"/>
    <n v="8"/>
    <n v="11"/>
    <n v="6"/>
    <n v="0"/>
    <n v="0"/>
    <n v="0"/>
    <s v="TAK"/>
    <n v="28"/>
    <n v="1"/>
    <n v="1"/>
    <s v="NIE"/>
    <x v="55"/>
  </r>
  <r>
    <x v="108"/>
    <x v="5"/>
    <n v="19"/>
    <n v="0"/>
    <n v="2"/>
    <n v="2"/>
    <n v="17"/>
    <n v="0"/>
    <n v="0"/>
    <n v="0"/>
    <s v="TAK"/>
    <n v="4"/>
    <n v="1"/>
    <n v="1"/>
    <s v="NIE"/>
    <x v="4"/>
  </r>
  <r>
    <x v="109"/>
    <x v="5"/>
    <n v="18"/>
    <n v="28"/>
    <n v="31"/>
    <n v="31"/>
    <n v="16"/>
    <n v="0"/>
    <n v="3"/>
    <n v="1"/>
    <s v="NIE"/>
    <n v="90"/>
    <n v="1"/>
    <n v="1"/>
    <s v="NIE"/>
    <x v="56"/>
  </r>
  <r>
    <x v="110"/>
    <x v="5"/>
    <n v="16"/>
    <n v="0"/>
    <n v="0"/>
    <n v="0"/>
    <n v="18"/>
    <n v="2"/>
    <n v="2"/>
    <n v="5"/>
    <s v="NIE"/>
    <n v="0"/>
    <n v="1"/>
    <n v="1"/>
    <s v="NIE"/>
    <x v="30"/>
  </r>
  <r>
    <x v="111"/>
    <x v="5"/>
    <n v="8"/>
    <n v="6"/>
    <n v="5"/>
    <n v="10"/>
    <n v="8"/>
    <n v="0"/>
    <n v="0"/>
    <n v="0"/>
    <s v="TAK"/>
    <n v="21"/>
    <n v="1"/>
    <n v="1"/>
    <s v="NIE"/>
    <x v="40"/>
  </r>
  <r>
    <x v="112"/>
    <x v="5"/>
    <n v="22"/>
    <n v="1"/>
    <n v="1"/>
    <n v="0"/>
    <n v="8"/>
    <n v="0"/>
    <n v="2"/>
    <n v="0"/>
    <s v="NIE"/>
    <n v="2"/>
    <n v="1"/>
    <n v="1"/>
    <s v="NIE"/>
    <x v="4"/>
  </r>
  <r>
    <x v="113"/>
    <x v="5"/>
    <n v="10"/>
    <n v="3"/>
    <n v="11"/>
    <n v="5"/>
    <n v="10"/>
    <n v="0"/>
    <n v="4"/>
    <n v="3"/>
    <s v="NIE"/>
    <n v="19"/>
    <n v="1"/>
    <n v="1"/>
    <s v="NIE"/>
    <x v="2"/>
  </r>
  <r>
    <x v="114"/>
    <x v="5"/>
    <n v="5"/>
    <n v="0"/>
    <n v="0"/>
    <n v="1"/>
    <n v="5"/>
    <n v="0"/>
    <n v="0"/>
    <n v="0"/>
    <s v="TAK"/>
    <n v="1"/>
    <n v="1"/>
    <n v="1"/>
    <s v="NIE"/>
    <x v="1"/>
  </r>
  <r>
    <x v="115"/>
    <x v="5"/>
    <n v="5"/>
    <n v="0"/>
    <n v="2"/>
    <n v="5"/>
    <n v="6"/>
    <n v="0"/>
    <n v="0"/>
    <n v="0"/>
    <s v="TAK"/>
    <n v="7"/>
    <n v="1"/>
    <n v="1"/>
    <s v="NIE"/>
    <x v="12"/>
  </r>
  <r>
    <x v="116"/>
    <x v="5"/>
    <n v="15"/>
    <n v="174"/>
    <n v="182"/>
    <n v="217"/>
    <n v="11"/>
    <n v="78"/>
    <n v="78"/>
    <n v="53"/>
    <s v="NIE"/>
    <n v="573"/>
    <n v="1"/>
    <n v="1"/>
    <s v="NIE"/>
    <x v="57"/>
  </r>
  <r>
    <x v="117"/>
    <x v="5"/>
    <n v="5"/>
    <n v="56"/>
    <n v="67"/>
    <n v="81"/>
    <n v="7"/>
    <n v="11"/>
    <n v="15"/>
    <n v="13"/>
    <s v="NIE"/>
    <n v="204"/>
    <n v="1"/>
    <n v="1"/>
    <s v="NIE"/>
    <x v="58"/>
  </r>
  <r>
    <x v="118"/>
    <x v="5"/>
    <n v="3"/>
    <n v="28"/>
    <n v="54"/>
    <n v="36"/>
    <n v="3"/>
    <n v="8"/>
    <n v="6"/>
    <n v="5"/>
    <s v="NIE"/>
    <n v="118"/>
    <n v="1"/>
    <n v="1"/>
    <s v="NIE"/>
    <x v="59"/>
  </r>
  <r>
    <x v="119"/>
    <x v="5"/>
    <n v="5"/>
    <n v="153"/>
    <n v="129"/>
    <n v="127"/>
    <n v="6"/>
    <n v="39"/>
    <n v="36"/>
    <n v="35"/>
    <s v="NIE"/>
    <n v="409"/>
    <n v="1"/>
    <n v="1"/>
    <s v="NIE"/>
    <x v="60"/>
  </r>
  <r>
    <x v="120"/>
    <x v="5"/>
    <n v="24"/>
    <n v="56"/>
    <n v="49"/>
    <n v="43"/>
    <n v="22"/>
    <n v="118"/>
    <n v="111"/>
    <n v="100"/>
    <s v="NIE"/>
    <n v="148"/>
    <n v="1"/>
    <n v="1"/>
    <s v="NIE"/>
    <x v="61"/>
  </r>
  <r>
    <x v="121"/>
    <x v="5"/>
    <n v="20"/>
    <n v="64"/>
    <n v="82"/>
    <n v="125"/>
    <n v="22"/>
    <n v="6"/>
    <n v="7"/>
    <n v="7"/>
    <s v="NIE"/>
    <n v="271"/>
    <n v="1"/>
    <n v="1"/>
    <s v="NIE"/>
    <x v="62"/>
  </r>
  <r>
    <x v="122"/>
    <x v="5"/>
    <n v="23"/>
    <n v="4"/>
    <n v="8"/>
    <n v="11"/>
    <n v="7"/>
    <n v="0"/>
    <n v="0"/>
    <n v="0"/>
    <s v="TAK"/>
    <n v="23"/>
    <n v="1"/>
    <n v="1"/>
    <s v="NIE"/>
    <x v="9"/>
  </r>
  <r>
    <x v="123"/>
    <x v="5"/>
    <n v="5"/>
    <n v="133"/>
    <n v="122"/>
    <n v="142"/>
    <n v="6"/>
    <n v="49"/>
    <n v="40"/>
    <n v="35"/>
    <s v="NIE"/>
    <n v="397"/>
    <n v="1"/>
    <n v="1"/>
    <s v="NIE"/>
    <x v="63"/>
  </r>
  <r>
    <x v="124"/>
    <x v="5"/>
    <n v="3"/>
    <n v="1"/>
    <n v="4"/>
    <n v="3"/>
    <n v="0"/>
    <n v="0"/>
    <n v="0"/>
    <n v="0"/>
    <s v="NIE"/>
    <n v="8"/>
    <n v="1"/>
    <n v="0"/>
    <s v="NIE"/>
    <x v="13"/>
  </r>
  <r>
    <x v="125"/>
    <x v="5"/>
    <n v="20"/>
    <n v="88"/>
    <n v="94"/>
    <n v="119"/>
    <n v="20"/>
    <n v="0"/>
    <n v="0"/>
    <n v="1"/>
    <s v="NIE"/>
    <n v="301"/>
    <n v="1"/>
    <n v="1"/>
    <s v="NIE"/>
    <x v="64"/>
  </r>
  <r>
    <x v="126"/>
    <x v="5"/>
    <n v="3"/>
    <n v="1"/>
    <n v="2"/>
    <n v="4"/>
    <n v="2"/>
    <n v="0"/>
    <n v="0"/>
    <n v="0"/>
    <s v="TAK"/>
    <n v="7"/>
    <n v="1"/>
    <n v="1"/>
    <s v="NIE"/>
    <x v="12"/>
  </r>
  <r>
    <x v="127"/>
    <x v="5"/>
    <n v="1"/>
    <n v="0"/>
    <n v="2"/>
    <n v="0"/>
    <n v="1"/>
    <n v="0"/>
    <n v="0"/>
    <n v="0"/>
    <s v="TAK"/>
    <n v="2"/>
    <n v="1"/>
    <n v="1"/>
    <s v="NIE"/>
    <x v="8"/>
  </r>
  <r>
    <x v="128"/>
    <x v="5"/>
    <n v="5"/>
    <n v="7"/>
    <n v="9"/>
    <n v="8"/>
    <n v="6"/>
    <n v="2"/>
    <n v="2"/>
    <n v="1"/>
    <s v="NIE"/>
    <n v="24"/>
    <n v="1"/>
    <n v="1"/>
    <s v="NIE"/>
    <x v="65"/>
  </r>
  <r>
    <x v="129"/>
    <x v="5"/>
    <n v="6"/>
    <n v="4"/>
    <n v="6"/>
    <n v="9"/>
    <n v="7"/>
    <n v="2"/>
    <n v="4"/>
    <n v="9"/>
    <s v="NIE"/>
    <n v="19"/>
    <n v="1"/>
    <n v="1"/>
    <s v="NIE"/>
    <x v="45"/>
  </r>
  <r>
    <x v="130"/>
    <x v="5"/>
    <n v="27"/>
    <n v="47"/>
    <n v="73"/>
    <n v="65"/>
    <n v="22"/>
    <n v="50"/>
    <n v="40"/>
    <n v="48"/>
    <s v="NIE"/>
    <n v="185"/>
    <n v="1"/>
    <n v="1"/>
    <s v="NIE"/>
    <x v="66"/>
  </r>
  <r>
    <x v="131"/>
    <x v="5"/>
    <n v="26"/>
    <n v="143"/>
    <n v="164"/>
    <n v="176"/>
    <n v="22"/>
    <n v="50"/>
    <n v="40"/>
    <n v="54"/>
    <s v="NIE"/>
    <n v="483"/>
    <n v="1"/>
    <n v="1"/>
    <s v="NIE"/>
    <x v="67"/>
  </r>
  <r>
    <x v="132"/>
    <x v="5"/>
    <n v="5"/>
    <n v="33"/>
    <n v="27"/>
    <n v="55"/>
    <n v="6"/>
    <n v="2"/>
    <n v="1"/>
    <n v="4"/>
    <s v="NIE"/>
    <n v="115"/>
    <n v="1"/>
    <n v="1"/>
    <s v="NIE"/>
    <x v="68"/>
  </r>
  <r>
    <x v="133"/>
    <x v="5"/>
    <n v="25"/>
    <n v="167"/>
    <n v="144"/>
    <n v="165"/>
    <n v="22"/>
    <n v="0"/>
    <n v="2"/>
    <n v="4"/>
    <s v="NIE"/>
    <n v="476"/>
    <n v="1"/>
    <n v="1"/>
    <s v="NIE"/>
    <x v="69"/>
  </r>
  <r>
    <x v="134"/>
    <x v="5"/>
    <n v="27"/>
    <n v="236"/>
    <n v="272"/>
    <n v="272"/>
    <n v="22"/>
    <n v="10"/>
    <n v="4"/>
    <n v="12"/>
    <s v="NIE"/>
    <n v="780"/>
    <n v="1"/>
    <n v="1"/>
    <s v="NIE"/>
    <x v="70"/>
  </r>
  <r>
    <x v="135"/>
    <x v="5"/>
    <n v="26"/>
    <n v="198"/>
    <n v="166"/>
    <n v="185"/>
    <n v="22"/>
    <n v="37"/>
    <n v="34"/>
    <n v="43"/>
    <s v="NIE"/>
    <n v="549"/>
    <n v="1"/>
    <n v="1"/>
    <s v="NIE"/>
    <x v="71"/>
  </r>
  <r>
    <x v="136"/>
    <x v="5"/>
    <n v="1"/>
    <n v="45"/>
    <n v="38"/>
    <n v="29"/>
    <n v="1"/>
    <n v="9"/>
    <n v="6"/>
    <n v="8"/>
    <s v="NIE"/>
    <n v="112"/>
    <n v="1"/>
    <n v="1"/>
    <s v="NIE"/>
    <x v="72"/>
  </r>
  <r>
    <x v="137"/>
    <x v="5"/>
    <n v="9"/>
    <n v="395"/>
    <n v="319"/>
    <n v="296"/>
    <n v="9"/>
    <n v="78"/>
    <n v="57"/>
    <n v="59"/>
    <s v="NIE"/>
    <n v="1010"/>
    <n v="1"/>
    <n v="1"/>
    <s v="NIE"/>
    <x v="73"/>
  </r>
  <r>
    <x v="138"/>
    <x v="6"/>
    <m/>
    <m/>
    <m/>
    <m/>
    <m/>
    <m/>
    <m/>
    <m/>
    <n v="54"/>
    <n v="1218"/>
    <n v="0"/>
    <n v="0"/>
    <s v="NIE"/>
    <x v="74"/>
  </r>
  <r>
    <x v="138"/>
    <x v="6"/>
    <m/>
    <m/>
    <m/>
    <m/>
    <m/>
    <m/>
    <m/>
    <m/>
    <m/>
    <m/>
    <m/>
    <m/>
    <m/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">
  <r>
    <s v="Afganistan"/>
    <x v="0"/>
    <n v="13"/>
    <n v="0"/>
    <n v="0"/>
    <n v="2"/>
    <n v="0"/>
    <n v="0"/>
    <n v="0"/>
    <n v="0"/>
    <s v="NIE"/>
    <n v="2"/>
    <n v="13"/>
    <n v="0"/>
    <s v="NIE"/>
    <n v="2"/>
    <s v="NIE"/>
    <s v="NIE"/>
  </r>
  <r>
    <s v="Algieria"/>
    <x v="1"/>
    <n v="12"/>
    <n v="5"/>
    <n v="2"/>
    <n v="8"/>
    <n v="3"/>
    <n v="0"/>
    <n v="0"/>
    <n v="0"/>
    <s v="TAK"/>
    <n v="15"/>
    <n v="12"/>
    <n v="3"/>
    <s v="NIE"/>
    <n v="15"/>
    <s v="NIE"/>
    <s v="TAK"/>
  </r>
  <r>
    <s v="Antyle Holenderskie"/>
    <x v="2"/>
    <n v="13"/>
    <n v="0"/>
    <n v="1"/>
    <n v="0"/>
    <n v="2"/>
    <n v="0"/>
    <n v="0"/>
    <n v="0"/>
    <s v="TAK"/>
    <n v="1"/>
    <n v="13"/>
    <n v="2"/>
    <s v="NIE"/>
    <n v="1"/>
    <s v="NIE"/>
    <s v="NIE"/>
  </r>
  <r>
    <s v="Arabia Saudyjska"/>
    <x v="0"/>
    <n v="10"/>
    <n v="0"/>
    <n v="1"/>
    <n v="2"/>
    <n v="0"/>
    <n v="0"/>
    <n v="0"/>
    <n v="0"/>
    <s v="NIE"/>
    <n v="3"/>
    <n v="10"/>
    <n v="0"/>
    <s v="NIE"/>
    <n v="3"/>
    <s v="NIE"/>
    <s v="NIE"/>
  </r>
  <r>
    <s v="Argentyna"/>
    <x v="2"/>
    <n v="23"/>
    <n v="18"/>
    <n v="24"/>
    <n v="28"/>
    <n v="18"/>
    <n v="0"/>
    <n v="0"/>
    <n v="0"/>
    <s v="TAK"/>
    <n v="70"/>
    <n v="23"/>
    <n v="18"/>
    <s v="NIE"/>
    <n v="70"/>
    <s v="NIE"/>
    <s v="TAK"/>
  </r>
  <r>
    <s v="Armenia"/>
    <x v="0"/>
    <n v="5"/>
    <n v="1"/>
    <n v="2"/>
    <n v="9"/>
    <n v="6"/>
    <n v="0"/>
    <n v="0"/>
    <n v="0"/>
    <s v="TAK"/>
    <n v="12"/>
    <n v="5"/>
    <n v="6"/>
    <s v="NIE"/>
    <n v="12"/>
    <s v="NIE"/>
    <s v="TAK"/>
  </r>
  <r>
    <s v="Australia"/>
    <x v="3"/>
    <n v="25"/>
    <n v="138"/>
    <n v="153"/>
    <n v="177"/>
    <n v="18"/>
    <n v="5"/>
    <n v="3"/>
    <n v="4"/>
    <s v="NIE"/>
    <n v="468"/>
    <n v="25"/>
    <n v="18"/>
    <s v="NIE"/>
    <n v="480"/>
    <s v="NIE"/>
    <s v="TAK"/>
  </r>
  <r>
    <s v="Austria"/>
    <x v="4"/>
    <n v="26"/>
    <n v="18"/>
    <n v="33"/>
    <n v="35"/>
    <n v="22"/>
    <n v="59"/>
    <n v="78"/>
    <n v="81"/>
    <s v="NIE"/>
    <n v="86"/>
    <n v="26"/>
    <n v="22"/>
    <s v="NIE"/>
    <n v="304"/>
    <s v="TAK"/>
    <s v="NIE"/>
  </r>
  <r>
    <s v="Azerbejdzan"/>
    <x v="0"/>
    <n v="5"/>
    <n v="6"/>
    <n v="5"/>
    <n v="15"/>
    <n v="5"/>
    <n v="0"/>
    <n v="0"/>
    <n v="0"/>
    <s v="TAK"/>
    <n v="26"/>
    <n v="5"/>
    <n v="5"/>
    <s v="NIE"/>
    <n v="26"/>
    <s v="NIE"/>
    <s v="TAK"/>
  </r>
  <r>
    <s v="Bahamy"/>
    <x v="5"/>
    <n v="15"/>
    <n v="5"/>
    <n v="2"/>
    <n v="5"/>
    <n v="0"/>
    <n v="0"/>
    <n v="0"/>
    <n v="0"/>
    <s v="NIE"/>
    <n v="12"/>
    <n v="15"/>
    <n v="0"/>
    <s v="NIE"/>
    <n v="12"/>
    <s v="NIE"/>
    <s v="TAK"/>
  </r>
  <r>
    <s v="Bahrajn"/>
    <x v="0"/>
    <n v="8"/>
    <n v="0"/>
    <n v="0"/>
    <n v="1"/>
    <n v="0"/>
    <n v="0"/>
    <n v="0"/>
    <n v="0"/>
    <s v="NIE"/>
    <n v="1"/>
    <n v="8"/>
    <n v="0"/>
    <s v="NIE"/>
    <n v="1"/>
    <s v="NIE"/>
    <s v="NIE"/>
  </r>
  <r>
    <s v="Barbados"/>
    <x v="5"/>
    <n v="11"/>
    <n v="0"/>
    <n v="0"/>
    <n v="1"/>
    <n v="0"/>
    <n v="0"/>
    <n v="0"/>
    <n v="0"/>
    <s v="NIE"/>
    <n v="1"/>
    <n v="11"/>
    <n v="0"/>
    <s v="NIE"/>
    <n v="1"/>
    <s v="NIE"/>
    <s v="NIE"/>
  </r>
  <r>
    <s v="Belgia"/>
    <x v="4"/>
    <n v="25"/>
    <n v="37"/>
    <n v="52"/>
    <n v="53"/>
    <n v="20"/>
    <n v="1"/>
    <n v="1"/>
    <n v="3"/>
    <s v="NIE"/>
    <n v="142"/>
    <n v="25"/>
    <n v="20"/>
    <s v="NIE"/>
    <n v="147"/>
    <s v="NIE"/>
    <s v="TAK"/>
  </r>
  <r>
    <s v="Bermudy"/>
    <x v="5"/>
    <n v="17"/>
    <n v="0"/>
    <n v="0"/>
    <n v="1"/>
    <n v="7"/>
    <n v="0"/>
    <n v="0"/>
    <n v="0"/>
    <s v="TAK"/>
    <n v="1"/>
    <n v="17"/>
    <n v="7"/>
    <s v="NIE"/>
    <n v="1"/>
    <s v="NIE"/>
    <s v="NIE"/>
  </r>
  <r>
    <s v="Bialorus"/>
    <x v="4"/>
    <n v="5"/>
    <n v="12"/>
    <n v="24"/>
    <n v="40"/>
    <n v="6"/>
    <n v="6"/>
    <n v="4"/>
    <n v="5"/>
    <s v="NIE"/>
    <n v="76"/>
    <n v="5"/>
    <n v="6"/>
    <s v="NIE"/>
    <n v="91"/>
    <s v="NIE"/>
    <s v="TAK"/>
  </r>
  <r>
    <s v="Botswana"/>
    <x v="0"/>
    <n v="9"/>
    <n v="0"/>
    <n v="1"/>
    <n v="0"/>
    <n v="0"/>
    <n v="0"/>
    <n v="0"/>
    <n v="0"/>
    <s v="NIE"/>
    <n v="1"/>
    <n v="9"/>
    <n v="0"/>
    <s v="NIE"/>
    <n v="1"/>
    <s v="NIE"/>
    <s v="NIE"/>
  </r>
  <r>
    <s v="Brazylia"/>
    <x v="2"/>
    <n v="21"/>
    <n v="23"/>
    <n v="30"/>
    <n v="55"/>
    <n v="7"/>
    <n v="0"/>
    <n v="0"/>
    <n v="0"/>
    <s v="TAK"/>
    <n v="108"/>
    <n v="21"/>
    <n v="7"/>
    <s v="NIE"/>
    <n v="108"/>
    <s v="NIE"/>
    <s v="TAK"/>
  </r>
  <r>
    <s v="Bulgaria"/>
    <x v="4"/>
    <n v="19"/>
    <n v="51"/>
    <n v="85"/>
    <n v="78"/>
    <n v="19"/>
    <n v="1"/>
    <n v="2"/>
    <n v="3"/>
    <s v="NIE"/>
    <n v="214"/>
    <n v="19"/>
    <n v="19"/>
    <s v="NIE"/>
    <n v="220"/>
    <s v="NIE"/>
    <s v="TAK"/>
  </r>
  <r>
    <s v="Burundi"/>
    <x v="1"/>
    <n v="5"/>
    <n v="1"/>
    <n v="0"/>
    <n v="0"/>
    <n v="0"/>
    <n v="0"/>
    <n v="0"/>
    <n v="0"/>
    <s v="NIE"/>
    <n v="1"/>
    <n v="5"/>
    <n v="0"/>
    <s v="TAK"/>
    <n v="1"/>
    <s v="NIE"/>
    <s v="NIE"/>
  </r>
  <r>
    <s v="Chile"/>
    <x v="2"/>
    <n v="22"/>
    <n v="2"/>
    <n v="7"/>
    <n v="4"/>
    <n v="16"/>
    <n v="0"/>
    <n v="0"/>
    <n v="0"/>
    <s v="TAK"/>
    <n v="13"/>
    <n v="22"/>
    <n v="16"/>
    <s v="NIE"/>
    <n v="13"/>
    <s v="NIE"/>
    <s v="TAK"/>
  </r>
  <r>
    <s v="Chiny"/>
    <x v="0"/>
    <n v="9"/>
    <n v="201"/>
    <n v="144"/>
    <n v="128"/>
    <n v="10"/>
    <n v="12"/>
    <n v="22"/>
    <n v="19"/>
    <s v="NIE"/>
    <n v="473"/>
    <n v="9"/>
    <n v="10"/>
    <s v="NIE"/>
    <n v="526"/>
    <s v="NIE"/>
    <s v="TAK"/>
  </r>
  <r>
    <s v="Chorwacja"/>
    <x v="4"/>
    <n v="6"/>
    <n v="6"/>
    <n v="7"/>
    <n v="10"/>
    <n v="7"/>
    <n v="4"/>
    <n v="6"/>
    <n v="1"/>
    <s v="NIE"/>
    <n v="23"/>
    <n v="6"/>
    <n v="7"/>
    <s v="NIE"/>
    <n v="34"/>
    <s v="NIE"/>
    <s v="TAK"/>
  </r>
  <r>
    <s v="Cypr"/>
    <x v="4"/>
    <n v="9"/>
    <n v="0"/>
    <n v="1"/>
    <n v="0"/>
    <n v="10"/>
    <n v="0"/>
    <n v="0"/>
    <n v="0"/>
    <s v="TAK"/>
    <n v="1"/>
    <n v="9"/>
    <n v="10"/>
    <s v="NIE"/>
    <n v="1"/>
    <s v="NIE"/>
    <s v="NIE"/>
  </r>
  <r>
    <s v="Czarnogora"/>
    <x v="4"/>
    <n v="2"/>
    <n v="0"/>
    <n v="1"/>
    <n v="0"/>
    <n v="2"/>
    <n v="0"/>
    <n v="0"/>
    <n v="0"/>
    <s v="TAK"/>
    <n v="1"/>
    <n v="2"/>
    <n v="2"/>
    <s v="NIE"/>
    <n v="1"/>
    <s v="NIE"/>
    <s v="NIE"/>
  </r>
  <r>
    <s v="Czechoslowacja"/>
    <x v="4"/>
    <n v="16"/>
    <n v="49"/>
    <n v="49"/>
    <n v="45"/>
    <n v="16"/>
    <n v="2"/>
    <n v="8"/>
    <n v="15"/>
    <s v="NIE"/>
    <n v="143"/>
    <n v="16"/>
    <n v="16"/>
    <s v="NIE"/>
    <n v="168"/>
    <s v="NIE"/>
    <s v="TAK"/>
  </r>
  <r>
    <s v="Czechy"/>
    <x v="4"/>
    <n v="5"/>
    <n v="14"/>
    <n v="15"/>
    <n v="15"/>
    <n v="6"/>
    <n v="7"/>
    <n v="9"/>
    <n v="8"/>
    <s v="NIE"/>
    <n v="44"/>
    <n v="5"/>
    <n v="6"/>
    <s v="NIE"/>
    <n v="68"/>
    <s v="NIE"/>
    <s v="TAK"/>
  </r>
  <r>
    <s v="Dania"/>
    <x v="4"/>
    <n v="26"/>
    <n v="43"/>
    <n v="68"/>
    <n v="68"/>
    <n v="13"/>
    <n v="0"/>
    <n v="1"/>
    <n v="0"/>
    <s v="NIE"/>
    <n v="179"/>
    <n v="26"/>
    <n v="13"/>
    <s v="NIE"/>
    <n v="180"/>
    <s v="NIE"/>
    <s v="TAK"/>
  </r>
  <r>
    <s v="Dominikana"/>
    <x v="5"/>
    <n v="13"/>
    <n v="3"/>
    <n v="2"/>
    <n v="1"/>
    <n v="0"/>
    <n v="0"/>
    <n v="0"/>
    <n v="0"/>
    <s v="NIE"/>
    <n v="6"/>
    <n v="13"/>
    <n v="0"/>
    <s v="NIE"/>
    <n v="6"/>
    <s v="NIE"/>
    <s v="TAK"/>
  </r>
  <r>
    <s v="Dzibuti"/>
    <x v="1"/>
    <n v="7"/>
    <n v="0"/>
    <n v="0"/>
    <n v="1"/>
    <n v="0"/>
    <n v="0"/>
    <n v="0"/>
    <n v="0"/>
    <s v="NIE"/>
    <n v="1"/>
    <n v="7"/>
    <n v="0"/>
    <s v="NIE"/>
    <n v="1"/>
    <s v="NIE"/>
    <s v="NIE"/>
  </r>
  <r>
    <s v="Egipt"/>
    <x v="1"/>
    <n v="21"/>
    <n v="7"/>
    <n v="9"/>
    <n v="10"/>
    <n v="1"/>
    <n v="0"/>
    <n v="0"/>
    <n v="0"/>
    <s v="TAK"/>
    <n v="26"/>
    <n v="21"/>
    <n v="1"/>
    <s v="NIE"/>
    <n v="26"/>
    <s v="NIE"/>
    <s v="TAK"/>
  </r>
  <r>
    <s v="Ekwador"/>
    <x v="2"/>
    <n v="13"/>
    <n v="1"/>
    <n v="1"/>
    <n v="0"/>
    <n v="0"/>
    <n v="0"/>
    <n v="0"/>
    <n v="0"/>
    <s v="NIE"/>
    <n v="2"/>
    <n v="13"/>
    <n v="0"/>
    <s v="NIE"/>
    <n v="2"/>
    <s v="NIE"/>
    <s v="NIE"/>
  </r>
  <r>
    <s v="Erytrea"/>
    <x v="1"/>
    <n v="4"/>
    <n v="0"/>
    <n v="0"/>
    <n v="1"/>
    <n v="0"/>
    <n v="0"/>
    <n v="0"/>
    <n v="0"/>
    <s v="NIE"/>
    <n v="1"/>
    <n v="4"/>
    <n v="0"/>
    <s v="NIE"/>
    <n v="1"/>
    <s v="NIE"/>
    <s v="NIE"/>
  </r>
  <r>
    <s v="Estonia"/>
    <x v="4"/>
    <n v="11"/>
    <n v="9"/>
    <n v="9"/>
    <n v="15"/>
    <n v="9"/>
    <n v="4"/>
    <n v="2"/>
    <n v="1"/>
    <s v="NIE"/>
    <n v="33"/>
    <n v="11"/>
    <n v="9"/>
    <s v="NIE"/>
    <n v="40"/>
    <s v="NIE"/>
    <s v="TAK"/>
  </r>
  <r>
    <s v="Etiopia"/>
    <x v="1"/>
    <n v="12"/>
    <n v="21"/>
    <n v="7"/>
    <n v="17"/>
    <n v="2"/>
    <n v="0"/>
    <n v="0"/>
    <n v="0"/>
    <s v="TAK"/>
    <n v="45"/>
    <n v="12"/>
    <n v="2"/>
    <s v="NIE"/>
    <n v="45"/>
    <s v="NIE"/>
    <s v="TAK"/>
  </r>
  <r>
    <s v="Filipiny"/>
    <x v="0"/>
    <n v="20"/>
    <n v="0"/>
    <n v="2"/>
    <n v="7"/>
    <n v="4"/>
    <n v="0"/>
    <n v="0"/>
    <n v="0"/>
    <s v="TAK"/>
    <n v="9"/>
    <n v="20"/>
    <n v="4"/>
    <s v="NIE"/>
    <n v="9"/>
    <s v="NIE"/>
    <s v="NIE"/>
  </r>
  <r>
    <s v="Finlandia"/>
    <x v="4"/>
    <n v="24"/>
    <n v="101"/>
    <n v="84"/>
    <n v="117"/>
    <n v="22"/>
    <n v="42"/>
    <n v="62"/>
    <n v="56"/>
    <s v="NIE"/>
    <n v="302"/>
    <n v="24"/>
    <n v="22"/>
    <s v="NIE"/>
    <n v="462"/>
    <s v="NIE"/>
    <s v="TAK"/>
  </r>
  <r>
    <s v="Francja"/>
    <x v="4"/>
    <n v="27"/>
    <n v="202"/>
    <n v="223"/>
    <n v="246"/>
    <n v="22"/>
    <n v="31"/>
    <n v="31"/>
    <n v="47"/>
    <s v="NIE"/>
    <n v="671"/>
    <n v="27"/>
    <n v="22"/>
    <s v="NIE"/>
    <n v="780"/>
    <s v="NIE"/>
    <s v="TAK"/>
  </r>
  <r>
    <s v="Gabon"/>
    <x v="1"/>
    <n v="9"/>
    <n v="0"/>
    <n v="1"/>
    <n v="0"/>
    <n v="0"/>
    <n v="0"/>
    <n v="0"/>
    <n v="0"/>
    <s v="NIE"/>
    <n v="1"/>
    <n v="9"/>
    <n v="0"/>
    <s v="NIE"/>
    <n v="1"/>
    <s v="NIE"/>
    <s v="NIE"/>
  </r>
  <r>
    <s v="Ghana"/>
    <x v="1"/>
    <n v="13"/>
    <n v="0"/>
    <n v="1"/>
    <n v="3"/>
    <n v="1"/>
    <n v="0"/>
    <n v="0"/>
    <n v="0"/>
    <s v="TAK"/>
    <n v="4"/>
    <n v="13"/>
    <n v="1"/>
    <s v="NIE"/>
    <n v="4"/>
    <s v="NIE"/>
    <s v="NIE"/>
  </r>
  <r>
    <s v="Grecja"/>
    <x v="4"/>
    <n v="27"/>
    <n v="30"/>
    <n v="42"/>
    <n v="38"/>
    <n v="18"/>
    <n v="0"/>
    <n v="0"/>
    <n v="0"/>
    <s v="TAK"/>
    <n v="110"/>
    <n v="27"/>
    <n v="18"/>
    <s v="NIE"/>
    <n v="110"/>
    <s v="NIE"/>
    <s v="TAK"/>
  </r>
  <r>
    <s v="Gruzja"/>
    <x v="0"/>
    <n v="5"/>
    <n v="6"/>
    <n v="5"/>
    <n v="14"/>
    <n v="6"/>
    <n v="0"/>
    <n v="0"/>
    <n v="0"/>
    <s v="TAK"/>
    <n v="25"/>
    <n v="5"/>
    <n v="6"/>
    <s v="NIE"/>
    <n v="25"/>
    <s v="NIE"/>
    <s v="TAK"/>
  </r>
  <r>
    <s v="Gujana"/>
    <x v="2"/>
    <n v="16"/>
    <n v="0"/>
    <n v="0"/>
    <n v="1"/>
    <n v="0"/>
    <n v="0"/>
    <n v="0"/>
    <n v="0"/>
    <s v="NIE"/>
    <n v="1"/>
    <n v="16"/>
    <n v="0"/>
    <s v="NIE"/>
    <n v="1"/>
    <s v="NIE"/>
    <s v="NIE"/>
  </r>
  <r>
    <s v="Haiti"/>
    <x v="5"/>
    <n v="14"/>
    <n v="0"/>
    <n v="1"/>
    <n v="1"/>
    <n v="0"/>
    <n v="0"/>
    <n v="0"/>
    <n v="0"/>
    <s v="NIE"/>
    <n v="2"/>
    <n v="14"/>
    <n v="0"/>
    <s v="NIE"/>
    <n v="2"/>
    <s v="NIE"/>
    <s v="NIE"/>
  </r>
  <r>
    <s v="Hiszpania"/>
    <x v="4"/>
    <n v="22"/>
    <n v="37"/>
    <n v="59"/>
    <n v="35"/>
    <n v="19"/>
    <n v="1"/>
    <n v="0"/>
    <n v="1"/>
    <s v="NIE"/>
    <n v="131"/>
    <n v="22"/>
    <n v="19"/>
    <s v="NIE"/>
    <n v="133"/>
    <s v="NIE"/>
    <s v="TAK"/>
  </r>
  <r>
    <s v="Holandia"/>
    <x v="4"/>
    <n v="25"/>
    <n v="77"/>
    <n v="85"/>
    <n v="104"/>
    <n v="20"/>
    <n v="37"/>
    <n v="38"/>
    <n v="35"/>
    <s v="NIE"/>
    <n v="266"/>
    <n v="25"/>
    <n v="20"/>
    <s v="NIE"/>
    <n v="376"/>
    <s v="NIE"/>
    <s v="TAK"/>
  </r>
  <r>
    <s v="Hongkong"/>
    <x v="0"/>
    <n v="15"/>
    <n v="1"/>
    <n v="1"/>
    <n v="1"/>
    <n v="4"/>
    <n v="0"/>
    <n v="0"/>
    <n v="0"/>
    <s v="TAK"/>
    <n v="3"/>
    <n v="15"/>
    <n v="4"/>
    <s v="NIE"/>
    <n v="3"/>
    <s v="NIE"/>
    <s v="TAK"/>
  </r>
  <r>
    <s v="Imperium Rosyjskie"/>
    <x v="4"/>
    <n v="3"/>
    <n v="1"/>
    <n v="4"/>
    <n v="3"/>
    <n v="0"/>
    <n v="0"/>
    <n v="0"/>
    <n v="0"/>
    <s v="NIE"/>
    <n v="8"/>
    <n v="3"/>
    <n v="0"/>
    <s v="NIE"/>
    <n v="8"/>
    <s v="NIE"/>
    <s v="TAK"/>
  </r>
  <r>
    <s v="Indie"/>
    <x v="0"/>
    <n v="23"/>
    <n v="9"/>
    <n v="6"/>
    <n v="11"/>
    <n v="9"/>
    <n v="0"/>
    <n v="0"/>
    <n v="0"/>
    <s v="TAK"/>
    <n v="26"/>
    <n v="23"/>
    <n v="9"/>
    <s v="NIE"/>
    <n v="26"/>
    <s v="NIE"/>
    <s v="TAK"/>
  </r>
  <r>
    <s v="Indonezja"/>
    <x v="0"/>
    <n v="14"/>
    <n v="6"/>
    <n v="10"/>
    <n v="11"/>
    <n v="0"/>
    <n v="0"/>
    <n v="0"/>
    <n v="0"/>
    <s v="NIE"/>
    <n v="27"/>
    <n v="14"/>
    <n v="0"/>
    <s v="NIE"/>
    <n v="27"/>
    <s v="NIE"/>
    <s v="TAK"/>
  </r>
  <r>
    <s v="Irak"/>
    <x v="0"/>
    <n v="13"/>
    <n v="0"/>
    <n v="0"/>
    <n v="1"/>
    <n v="0"/>
    <n v="0"/>
    <n v="0"/>
    <n v="0"/>
    <s v="NIE"/>
    <n v="1"/>
    <n v="13"/>
    <n v="0"/>
    <s v="NIE"/>
    <n v="1"/>
    <s v="NIE"/>
    <s v="NIE"/>
  </r>
  <r>
    <s v="Iran"/>
    <x v="0"/>
    <n v="15"/>
    <n v="15"/>
    <n v="20"/>
    <n v="25"/>
    <n v="10"/>
    <n v="0"/>
    <n v="0"/>
    <n v="0"/>
    <s v="TAK"/>
    <n v="60"/>
    <n v="15"/>
    <n v="10"/>
    <s v="NIE"/>
    <n v="60"/>
    <s v="NIE"/>
    <s v="TAK"/>
  </r>
  <r>
    <s v="Irlandia"/>
    <x v="4"/>
    <n v="20"/>
    <n v="9"/>
    <n v="8"/>
    <n v="11"/>
    <n v="6"/>
    <n v="0"/>
    <n v="0"/>
    <n v="0"/>
    <s v="TAK"/>
    <n v="28"/>
    <n v="20"/>
    <n v="6"/>
    <s v="NIE"/>
    <n v="28"/>
    <s v="NIE"/>
    <s v="TAK"/>
  </r>
  <r>
    <s v="Islandia"/>
    <x v="4"/>
    <n v="19"/>
    <n v="0"/>
    <n v="2"/>
    <n v="2"/>
    <n v="17"/>
    <n v="0"/>
    <n v="0"/>
    <n v="0"/>
    <s v="TAK"/>
    <n v="4"/>
    <n v="19"/>
    <n v="17"/>
    <s v="NIE"/>
    <n v="4"/>
    <s v="NIE"/>
    <s v="NIE"/>
  </r>
  <r>
    <s v="Izrael"/>
    <x v="0"/>
    <n v="15"/>
    <n v="1"/>
    <n v="1"/>
    <n v="5"/>
    <n v="6"/>
    <n v="0"/>
    <n v="0"/>
    <n v="0"/>
    <s v="TAK"/>
    <n v="7"/>
    <n v="15"/>
    <n v="6"/>
    <s v="NIE"/>
    <n v="7"/>
    <s v="NIE"/>
    <s v="TAK"/>
  </r>
  <r>
    <s v="Jamajka"/>
    <x v="5"/>
    <n v="16"/>
    <n v="17"/>
    <n v="30"/>
    <n v="20"/>
    <n v="7"/>
    <n v="0"/>
    <n v="0"/>
    <n v="0"/>
    <s v="TAK"/>
    <n v="67"/>
    <n v="16"/>
    <n v="7"/>
    <s v="NIE"/>
    <n v="67"/>
    <s v="NIE"/>
    <s v="TAK"/>
  </r>
  <r>
    <s v="Japonia"/>
    <x v="0"/>
    <n v="21"/>
    <n v="130"/>
    <n v="126"/>
    <n v="142"/>
    <n v="20"/>
    <n v="10"/>
    <n v="17"/>
    <n v="18"/>
    <s v="NIE"/>
    <n v="398"/>
    <n v="21"/>
    <n v="20"/>
    <s v="NIE"/>
    <n v="443"/>
    <s v="NIE"/>
    <s v="TAK"/>
  </r>
  <r>
    <s v="Jugoslawia"/>
    <x v="4"/>
    <n v="18"/>
    <n v="28"/>
    <n v="31"/>
    <n v="31"/>
    <n v="16"/>
    <n v="0"/>
    <n v="3"/>
    <n v="1"/>
    <s v="NIE"/>
    <n v="90"/>
    <n v="18"/>
    <n v="16"/>
    <s v="NIE"/>
    <n v="94"/>
    <s v="NIE"/>
    <s v="TAK"/>
  </r>
  <r>
    <s v="Kamerun"/>
    <x v="1"/>
    <n v="13"/>
    <n v="3"/>
    <n v="1"/>
    <n v="1"/>
    <n v="1"/>
    <n v="0"/>
    <n v="0"/>
    <n v="0"/>
    <s v="TAK"/>
    <n v="5"/>
    <n v="13"/>
    <n v="1"/>
    <s v="TAK"/>
    <n v="5"/>
    <s v="NIE"/>
    <s v="TAK"/>
  </r>
  <r>
    <s v="Kanada"/>
    <x v="5"/>
    <n v="25"/>
    <n v="59"/>
    <n v="99"/>
    <n v="120"/>
    <n v="22"/>
    <n v="62"/>
    <n v="55"/>
    <n v="53"/>
    <s v="NIE"/>
    <n v="278"/>
    <n v="25"/>
    <n v="22"/>
    <s v="NIE"/>
    <n v="448"/>
    <s v="NIE"/>
    <s v="NIE"/>
  </r>
  <r>
    <s v="Katar"/>
    <x v="0"/>
    <n v="8"/>
    <n v="0"/>
    <n v="0"/>
    <n v="4"/>
    <n v="0"/>
    <n v="0"/>
    <n v="0"/>
    <n v="0"/>
    <s v="NIE"/>
    <n v="4"/>
    <n v="8"/>
    <n v="0"/>
    <s v="NIE"/>
    <n v="4"/>
    <s v="NIE"/>
    <s v="NIE"/>
  </r>
  <r>
    <s v="Kazachstan"/>
    <x v="0"/>
    <n v="5"/>
    <n v="16"/>
    <n v="17"/>
    <n v="19"/>
    <n v="6"/>
    <n v="1"/>
    <n v="3"/>
    <n v="3"/>
    <s v="NIE"/>
    <n v="52"/>
    <n v="5"/>
    <n v="6"/>
    <s v="NIE"/>
    <n v="59"/>
    <s v="NIE"/>
    <s v="TAK"/>
  </r>
  <r>
    <s v="Kenia"/>
    <x v="1"/>
    <n v="13"/>
    <n v="25"/>
    <n v="32"/>
    <n v="29"/>
    <n v="3"/>
    <n v="0"/>
    <n v="0"/>
    <n v="0"/>
    <s v="TAK"/>
    <n v="86"/>
    <n v="13"/>
    <n v="3"/>
    <s v="NIE"/>
    <n v="86"/>
    <s v="NIE"/>
    <s v="TAK"/>
  </r>
  <r>
    <s v="Kirgistan"/>
    <x v="0"/>
    <n v="5"/>
    <n v="0"/>
    <n v="1"/>
    <n v="2"/>
    <n v="6"/>
    <n v="0"/>
    <n v="0"/>
    <n v="0"/>
    <s v="TAK"/>
    <n v="3"/>
    <n v="5"/>
    <n v="6"/>
    <s v="NIE"/>
    <n v="3"/>
    <s v="NIE"/>
    <s v="NIE"/>
  </r>
  <r>
    <s v="Kolumbia"/>
    <x v="2"/>
    <n v="18"/>
    <n v="2"/>
    <n v="6"/>
    <n v="11"/>
    <n v="1"/>
    <n v="0"/>
    <n v="0"/>
    <n v="0"/>
    <s v="TAK"/>
    <n v="19"/>
    <n v="18"/>
    <n v="1"/>
    <s v="NIE"/>
    <n v="19"/>
    <s v="NIE"/>
    <s v="TAK"/>
  </r>
  <r>
    <s v="Korea Polnocna"/>
    <x v="0"/>
    <n v="9"/>
    <n v="14"/>
    <n v="12"/>
    <n v="21"/>
    <n v="8"/>
    <n v="0"/>
    <n v="1"/>
    <n v="1"/>
    <s v="NIE"/>
    <n v="47"/>
    <n v="9"/>
    <n v="8"/>
    <s v="NIE"/>
    <n v="49"/>
    <s v="NIE"/>
    <s v="TAK"/>
  </r>
  <r>
    <s v="Korea Poludniowa"/>
    <x v="0"/>
    <n v="16"/>
    <n v="81"/>
    <n v="82"/>
    <n v="80"/>
    <n v="17"/>
    <n v="26"/>
    <n v="17"/>
    <n v="10"/>
    <s v="NIE"/>
    <n v="243"/>
    <n v="16"/>
    <n v="17"/>
    <s v="NIE"/>
    <n v="296"/>
    <s v="NIE"/>
    <s v="TAK"/>
  </r>
  <r>
    <s v="Kostaryka"/>
    <x v="5"/>
    <n v="14"/>
    <n v="1"/>
    <n v="1"/>
    <n v="2"/>
    <n v="6"/>
    <n v="0"/>
    <n v="0"/>
    <n v="0"/>
    <s v="TAK"/>
    <n v="4"/>
    <n v="14"/>
    <n v="6"/>
    <s v="NIE"/>
    <n v="4"/>
    <s v="NIE"/>
    <s v="TAK"/>
  </r>
  <r>
    <s v="Kuba"/>
    <x v="5"/>
    <n v="19"/>
    <n v="72"/>
    <n v="67"/>
    <n v="69"/>
    <n v="0"/>
    <n v="0"/>
    <n v="0"/>
    <n v="0"/>
    <s v="NIE"/>
    <n v="208"/>
    <n v="19"/>
    <n v="0"/>
    <s v="NIE"/>
    <n v="208"/>
    <s v="NIE"/>
    <s v="TAK"/>
  </r>
  <r>
    <s v="Kuwejt"/>
    <x v="0"/>
    <n v="12"/>
    <n v="0"/>
    <n v="0"/>
    <n v="2"/>
    <n v="0"/>
    <n v="0"/>
    <n v="0"/>
    <n v="0"/>
    <s v="NIE"/>
    <n v="2"/>
    <n v="12"/>
    <n v="0"/>
    <s v="NIE"/>
    <n v="2"/>
    <s v="NIE"/>
    <s v="NIE"/>
  </r>
  <r>
    <s v="Liban"/>
    <x v="0"/>
    <n v="16"/>
    <n v="0"/>
    <n v="2"/>
    <n v="2"/>
    <n v="16"/>
    <n v="0"/>
    <n v="0"/>
    <n v="0"/>
    <s v="TAK"/>
    <n v="4"/>
    <n v="16"/>
    <n v="16"/>
    <s v="NIE"/>
    <n v="4"/>
    <s v="NIE"/>
    <s v="NIE"/>
  </r>
  <r>
    <s v="Liechtenstein"/>
    <x v="4"/>
    <n v="16"/>
    <n v="0"/>
    <n v="0"/>
    <n v="0"/>
    <n v="18"/>
    <n v="2"/>
    <n v="2"/>
    <n v="5"/>
    <s v="NIE"/>
    <n v="0"/>
    <n v="16"/>
    <n v="18"/>
    <s v="NIE"/>
    <n v="9"/>
    <s v="TAK"/>
    <s v="NIE"/>
  </r>
  <r>
    <s v="Litwa"/>
    <x v="4"/>
    <n v="8"/>
    <n v="6"/>
    <n v="5"/>
    <n v="10"/>
    <n v="8"/>
    <n v="0"/>
    <n v="0"/>
    <n v="0"/>
    <s v="TAK"/>
    <n v="21"/>
    <n v="8"/>
    <n v="8"/>
    <s v="NIE"/>
    <n v="21"/>
    <s v="NIE"/>
    <s v="TAK"/>
  </r>
  <r>
    <s v="Lotwa"/>
    <x v="4"/>
    <n v="10"/>
    <n v="3"/>
    <n v="11"/>
    <n v="5"/>
    <n v="10"/>
    <n v="0"/>
    <n v="4"/>
    <n v="3"/>
    <s v="NIE"/>
    <n v="19"/>
    <n v="10"/>
    <n v="10"/>
    <s v="NIE"/>
    <n v="26"/>
    <s v="NIE"/>
    <s v="TAK"/>
  </r>
  <r>
    <s v="Luksemburg"/>
    <x v="4"/>
    <n v="22"/>
    <n v="1"/>
    <n v="1"/>
    <n v="0"/>
    <n v="8"/>
    <n v="0"/>
    <n v="2"/>
    <n v="0"/>
    <s v="NIE"/>
    <n v="2"/>
    <n v="22"/>
    <n v="8"/>
    <s v="NIE"/>
    <n v="4"/>
    <s v="NIE"/>
    <s v="NIE"/>
  </r>
  <r>
    <s v="Macedonia"/>
    <x v="4"/>
    <n v="5"/>
    <n v="0"/>
    <n v="0"/>
    <n v="1"/>
    <n v="5"/>
    <n v="0"/>
    <n v="0"/>
    <n v="0"/>
    <s v="TAK"/>
    <n v="1"/>
    <n v="5"/>
    <n v="5"/>
    <s v="NIE"/>
    <n v="1"/>
    <s v="NIE"/>
    <s v="NIE"/>
  </r>
  <r>
    <s v="Malezja"/>
    <x v="0"/>
    <n v="12"/>
    <n v="0"/>
    <n v="3"/>
    <n v="3"/>
    <n v="0"/>
    <n v="0"/>
    <n v="0"/>
    <n v="0"/>
    <s v="NIE"/>
    <n v="6"/>
    <n v="12"/>
    <n v="0"/>
    <s v="NIE"/>
    <n v="6"/>
    <s v="NIE"/>
    <s v="NIE"/>
  </r>
  <r>
    <s v="Maroko"/>
    <x v="1"/>
    <n v="13"/>
    <n v="6"/>
    <n v="5"/>
    <n v="11"/>
    <n v="6"/>
    <n v="0"/>
    <n v="0"/>
    <n v="0"/>
    <s v="TAK"/>
    <n v="22"/>
    <n v="13"/>
    <n v="6"/>
    <s v="NIE"/>
    <n v="22"/>
    <s v="NIE"/>
    <s v="TAK"/>
  </r>
  <r>
    <s v="Mauritius"/>
    <x v="1"/>
    <n v="8"/>
    <n v="0"/>
    <n v="0"/>
    <n v="1"/>
    <n v="0"/>
    <n v="0"/>
    <n v="0"/>
    <n v="0"/>
    <s v="NIE"/>
    <n v="1"/>
    <n v="8"/>
    <n v="0"/>
    <s v="NIE"/>
    <n v="1"/>
    <s v="NIE"/>
    <s v="NIE"/>
  </r>
  <r>
    <s v="Meksyk"/>
    <x v="5"/>
    <n v="22"/>
    <n v="13"/>
    <n v="21"/>
    <n v="28"/>
    <n v="8"/>
    <n v="0"/>
    <n v="0"/>
    <n v="0"/>
    <s v="TAK"/>
    <n v="62"/>
    <n v="22"/>
    <n v="8"/>
    <s v="NIE"/>
    <n v="62"/>
    <s v="NIE"/>
    <s v="TAK"/>
  </r>
  <r>
    <s v="Moldawia"/>
    <x v="4"/>
    <n v="5"/>
    <n v="0"/>
    <n v="2"/>
    <n v="5"/>
    <n v="6"/>
    <n v="0"/>
    <n v="0"/>
    <n v="0"/>
    <s v="TAK"/>
    <n v="7"/>
    <n v="5"/>
    <n v="6"/>
    <s v="NIE"/>
    <n v="7"/>
    <s v="NIE"/>
    <s v="NIE"/>
  </r>
  <r>
    <s v="Mongolia"/>
    <x v="0"/>
    <n v="12"/>
    <n v="2"/>
    <n v="9"/>
    <n v="13"/>
    <n v="13"/>
    <n v="0"/>
    <n v="0"/>
    <n v="0"/>
    <s v="TAK"/>
    <n v="24"/>
    <n v="12"/>
    <n v="13"/>
    <s v="NIE"/>
    <n v="24"/>
    <s v="NIE"/>
    <s v="TAK"/>
  </r>
  <r>
    <s v="Mozambik"/>
    <x v="1"/>
    <n v="9"/>
    <n v="1"/>
    <n v="0"/>
    <n v="1"/>
    <n v="0"/>
    <n v="0"/>
    <n v="0"/>
    <n v="0"/>
    <s v="NIE"/>
    <n v="2"/>
    <n v="9"/>
    <n v="0"/>
    <s v="NIE"/>
    <n v="2"/>
    <s v="NIE"/>
    <s v="NIE"/>
  </r>
  <r>
    <s v="Namibia"/>
    <x v="1"/>
    <n v="6"/>
    <n v="0"/>
    <n v="4"/>
    <n v="0"/>
    <n v="0"/>
    <n v="0"/>
    <n v="0"/>
    <n v="0"/>
    <s v="NIE"/>
    <n v="4"/>
    <n v="6"/>
    <n v="0"/>
    <s v="NIE"/>
    <n v="4"/>
    <s v="NIE"/>
    <s v="NIE"/>
  </r>
  <r>
    <s v="Niemcy"/>
    <x v="4"/>
    <n v="15"/>
    <n v="174"/>
    <n v="182"/>
    <n v="217"/>
    <n v="11"/>
    <n v="78"/>
    <n v="78"/>
    <n v="53"/>
    <s v="NIE"/>
    <n v="573"/>
    <n v="15"/>
    <n v="11"/>
    <s v="NIE"/>
    <n v="782"/>
    <s v="NIE"/>
    <s v="TAK"/>
  </r>
  <r>
    <s v="Niger"/>
    <x v="1"/>
    <n v="11"/>
    <n v="0"/>
    <n v="0"/>
    <n v="1"/>
    <n v="0"/>
    <n v="0"/>
    <n v="0"/>
    <n v="0"/>
    <s v="NIE"/>
    <n v="1"/>
    <n v="11"/>
    <n v="0"/>
    <s v="NIE"/>
    <n v="1"/>
    <s v="NIE"/>
    <s v="NIE"/>
  </r>
  <r>
    <s v="Nigeria"/>
    <x v="1"/>
    <n v="15"/>
    <n v="3"/>
    <n v="8"/>
    <n v="12"/>
    <n v="0"/>
    <n v="0"/>
    <n v="0"/>
    <n v="0"/>
    <s v="NIE"/>
    <n v="23"/>
    <n v="15"/>
    <n v="0"/>
    <s v="NIE"/>
    <n v="23"/>
    <s v="NIE"/>
    <s v="TAK"/>
  </r>
  <r>
    <s v="Norwegia"/>
    <x v="4"/>
    <n v="24"/>
    <n v="56"/>
    <n v="49"/>
    <n v="43"/>
    <n v="22"/>
    <n v="118"/>
    <n v="111"/>
    <n v="100"/>
    <s v="NIE"/>
    <n v="148"/>
    <n v="24"/>
    <n v="22"/>
    <s v="NIE"/>
    <n v="477"/>
    <s v="TAK"/>
    <s v="NIE"/>
  </r>
  <r>
    <s v="Nowa Zelandia"/>
    <x v="3"/>
    <n v="22"/>
    <n v="42"/>
    <n v="18"/>
    <n v="39"/>
    <n v="15"/>
    <n v="0"/>
    <n v="1"/>
    <n v="0"/>
    <s v="NIE"/>
    <n v="99"/>
    <n v="22"/>
    <n v="15"/>
    <s v="NIE"/>
    <n v="100"/>
    <s v="NIE"/>
    <s v="TAK"/>
  </r>
  <r>
    <s v="NRD"/>
    <x v="4"/>
    <n v="5"/>
    <n v="153"/>
    <n v="129"/>
    <n v="127"/>
    <n v="6"/>
    <n v="39"/>
    <n v="36"/>
    <n v="35"/>
    <s v="NIE"/>
    <n v="409"/>
    <n v="5"/>
    <n v="6"/>
    <s v="NIE"/>
    <n v="519"/>
    <s v="NIE"/>
    <s v="TAK"/>
  </r>
  <r>
    <s v="Pakistan"/>
    <x v="0"/>
    <n v="16"/>
    <n v="3"/>
    <n v="3"/>
    <n v="4"/>
    <n v="2"/>
    <n v="0"/>
    <n v="0"/>
    <n v="0"/>
    <s v="TAK"/>
    <n v="10"/>
    <n v="16"/>
    <n v="2"/>
    <s v="NIE"/>
    <n v="10"/>
    <s v="NIE"/>
    <s v="TAK"/>
  </r>
  <r>
    <s v="Panama"/>
    <x v="2"/>
    <n v="16"/>
    <n v="1"/>
    <n v="0"/>
    <n v="2"/>
    <n v="0"/>
    <n v="0"/>
    <n v="0"/>
    <n v="0"/>
    <s v="NIE"/>
    <n v="3"/>
    <n v="16"/>
    <n v="0"/>
    <s v="NIE"/>
    <n v="3"/>
    <s v="NIE"/>
    <s v="NIE"/>
  </r>
  <r>
    <s v="Paragwaj"/>
    <x v="2"/>
    <n v="11"/>
    <n v="0"/>
    <n v="1"/>
    <n v="0"/>
    <n v="1"/>
    <n v="0"/>
    <n v="0"/>
    <n v="0"/>
    <s v="TAK"/>
    <n v="1"/>
    <n v="11"/>
    <n v="1"/>
    <s v="NIE"/>
    <n v="1"/>
    <s v="NIE"/>
    <s v="NIE"/>
  </r>
  <r>
    <s v="Peru"/>
    <x v="2"/>
    <n v="17"/>
    <n v="1"/>
    <n v="3"/>
    <n v="0"/>
    <n v="2"/>
    <n v="0"/>
    <n v="0"/>
    <n v="0"/>
    <s v="TAK"/>
    <n v="4"/>
    <n v="17"/>
    <n v="2"/>
    <s v="NIE"/>
    <n v="4"/>
    <s v="NIE"/>
    <s v="NIE"/>
  </r>
  <r>
    <s v="Polska"/>
    <x v="4"/>
    <n v="20"/>
    <n v="64"/>
    <n v="82"/>
    <n v="125"/>
    <n v="22"/>
    <n v="6"/>
    <n v="7"/>
    <n v="7"/>
    <s v="NIE"/>
    <n v="271"/>
    <n v="20"/>
    <n v="22"/>
    <s v="NIE"/>
    <n v="291"/>
    <s v="NIE"/>
    <s v="TAK"/>
  </r>
  <r>
    <s v="Portoryko"/>
    <x v="5"/>
    <n v="17"/>
    <n v="0"/>
    <n v="2"/>
    <n v="6"/>
    <n v="6"/>
    <n v="0"/>
    <n v="0"/>
    <n v="0"/>
    <s v="TAK"/>
    <n v="8"/>
    <n v="17"/>
    <n v="6"/>
    <s v="NIE"/>
    <n v="8"/>
    <s v="NIE"/>
    <s v="NIE"/>
  </r>
  <r>
    <s v="Portugalia"/>
    <x v="4"/>
    <n v="23"/>
    <n v="4"/>
    <n v="8"/>
    <n v="11"/>
    <n v="7"/>
    <n v="0"/>
    <n v="0"/>
    <n v="0"/>
    <s v="TAK"/>
    <n v="23"/>
    <n v="23"/>
    <n v="7"/>
    <s v="NIE"/>
    <n v="23"/>
    <s v="NIE"/>
    <s v="TAK"/>
  </r>
  <r>
    <s v="Republika Poludniowej Afryki"/>
    <x v="1"/>
    <n v="18"/>
    <n v="23"/>
    <n v="26"/>
    <n v="27"/>
    <n v="6"/>
    <n v="0"/>
    <n v="0"/>
    <n v="0"/>
    <s v="TAK"/>
    <n v="76"/>
    <n v="18"/>
    <n v="6"/>
    <s v="NIE"/>
    <n v="76"/>
    <s v="NIE"/>
    <s v="TAK"/>
  </r>
  <r>
    <s v="RFN"/>
    <x v="4"/>
    <n v="5"/>
    <n v="56"/>
    <n v="67"/>
    <n v="81"/>
    <n v="7"/>
    <n v="11"/>
    <n v="15"/>
    <n v="13"/>
    <s v="NIE"/>
    <n v="204"/>
    <n v="5"/>
    <n v="7"/>
    <s v="NIE"/>
    <n v="243"/>
    <s v="NIE"/>
    <s v="TAK"/>
  </r>
  <r>
    <s v="Rosja"/>
    <x v="4"/>
    <n v="5"/>
    <n v="133"/>
    <n v="122"/>
    <n v="142"/>
    <n v="6"/>
    <n v="49"/>
    <n v="40"/>
    <n v="35"/>
    <s v="NIE"/>
    <n v="397"/>
    <n v="5"/>
    <n v="6"/>
    <s v="NIE"/>
    <n v="521"/>
    <s v="NIE"/>
    <s v="TAK"/>
  </r>
  <r>
    <s v="Rumunia"/>
    <x v="4"/>
    <n v="20"/>
    <n v="88"/>
    <n v="94"/>
    <n v="119"/>
    <n v="20"/>
    <n v="0"/>
    <n v="0"/>
    <n v="1"/>
    <s v="NIE"/>
    <n v="301"/>
    <n v="20"/>
    <n v="20"/>
    <s v="NIE"/>
    <n v="302"/>
    <s v="NIE"/>
    <s v="TAK"/>
  </r>
  <r>
    <s v="Senegal"/>
    <x v="1"/>
    <n v="13"/>
    <n v="0"/>
    <n v="1"/>
    <n v="0"/>
    <n v="5"/>
    <n v="0"/>
    <n v="0"/>
    <n v="0"/>
    <s v="TAK"/>
    <n v="1"/>
    <n v="13"/>
    <n v="5"/>
    <s v="NIE"/>
    <n v="1"/>
    <s v="NIE"/>
    <s v="NIE"/>
  </r>
  <r>
    <s v="Serbia"/>
    <x v="4"/>
    <n v="3"/>
    <n v="1"/>
    <n v="2"/>
    <n v="4"/>
    <n v="2"/>
    <n v="0"/>
    <n v="0"/>
    <n v="0"/>
    <s v="TAK"/>
    <n v="7"/>
    <n v="3"/>
    <n v="2"/>
    <s v="NIE"/>
    <n v="7"/>
    <s v="NIE"/>
    <s v="TAK"/>
  </r>
  <r>
    <s v="Serbia i Czarnogora"/>
    <x v="4"/>
    <n v="1"/>
    <n v="0"/>
    <n v="2"/>
    <n v="0"/>
    <n v="1"/>
    <n v="0"/>
    <n v="0"/>
    <n v="0"/>
    <s v="TAK"/>
    <n v="2"/>
    <n v="1"/>
    <n v="1"/>
    <s v="NIE"/>
    <n v="2"/>
    <s v="NIE"/>
    <s v="NIE"/>
  </r>
  <r>
    <s v="Singapur"/>
    <x v="0"/>
    <n v="15"/>
    <n v="0"/>
    <n v="2"/>
    <n v="2"/>
    <n v="0"/>
    <n v="0"/>
    <n v="0"/>
    <n v="0"/>
    <s v="NIE"/>
    <n v="4"/>
    <n v="15"/>
    <n v="0"/>
    <s v="NIE"/>
    <n v="4"/>
    <s v="NIE"/>
    <s v="NIE"/>
  </r>
  <r>
    <s v="Slowacja"/>
    <x v="4"/>
    <n v="5"/>
    <n v="7"/>
    <n v="9"/>
    <n v="8"/>
    <n v="6"/>
    <n v="2"/>
    <n v="2"/>
    <n v="1"/>
    <s v="NIE"/>
    <n v="24"/>
    <n v="5"/>
    <n v="6"/>
    <s v="NIE"/>
    <n v="29"/>
    <s v="NIE"/>
    <s v="TAK"/>
  </r>
  <r>
    <s v="Slowenia"/>
    <x v="4"/>
    <n v="6"/>
    <n v="4"/>
    <n v="6"/>
    <n v="9"/>
    <n v="7"/>
    <n v="2"/>
    <n v="4"/>
    <n v="9"/>
    <s v="NIE"/>
    <n v="19"/>
    <n v="6"/>
    <n v="7"/>
    <s v="NIE"/>
    <n v="34"/>
    <s v="NIE"/>
    <s v="NIE"/>
  </r>
  <r>
    <s v="Sri Lanka"/>
    <x v="0"/>
    <n v="16"/>
    <n v="0"/>
    <n v="2"/>
    <n v="0"/>
    <n v="0"/>
    <n v="0"/>
    <n v="0"/>
    <n v="0"/>
    <s v="NIE"/>
    <n v="2"/>
    <n v="16"/>
    <n v="0"/>
    <s v="NIE"/>
    <n v="2"/>
    <s v="NIE"/>
    <s v="NIE"/>
  </r>
  <r>
    <s v="StanyZjednoczone"/>
    <x v="5"/>
    <n v="26"/>
    <n v="976"/>
    <n v="758"/>
    <n v="666"/>
    <n v="22"/>
    <n v="96"/>
    <n v="102"/>
    <n v="83"/>
    <s v="NIE"/>
    <n v="2400"/>
    <n v="26"/>
    <n v="22"/>
    <s v="NIE"/>
    <n v="2681"/>
    <s v="NIE"/>
    <s v="TAK"/>
  </r>
  <r>
    <s v="Sudan"/>
    <x v="1"/>
    <n v="11"/>
    <n v="0"/>
    <n v="1"/>
    <n v="0"/>
    <n v="0"/>
    <n v="0"/>
    <n v="0"/>
    <n v="0"/>
    <s v="NIE"/>
    <n v="1"/>
    <n v="11"/>
    <n v="0"/>
    <s v="NIE"/>
    <n v="1"/>
    <s v="NIE"/>
    <s v="NIE"/>
  </r>
  <r>
    <s v="Surinam"/>
    <x v="2"/>
    <n v="11"/>
    <n v="1"/>
    <n v="0"/>
    <n v="1"/>
    <n v="0"/>
    <n v="0"/>
    <n v="0"/>
    <n v="0"/>
    <s v="NIE"/>
    <n v="2"/>
    <n v="11"/>
    <n v="0"/>
    <s v="NIE"/>
    <n v="2"/>
    <s v="NIE"/>
    <s v="NIE"/>
  </r>
  <r>
    <s v="Syria"/>
    <x v="0"/>
    <n v="12"/>
    <n v="1"/>
    <n v="1"/>
    <n v="1"/>
    <n v="0"/>
    <n v="0"/>
    <n v="0"/>
    <n v="0"/>
    <s v="NIE"/>
    <n v="3"/>
    <n v="12"/>
    <n v="0"/>
    <s v="NIE"/>
    <n v="3"/>
    <s v="NIE"/>
    <s v="TAK"/>
  </r>
  <r>
    <s v="Szwajcaria"/>
    <x v="4"/>
    <n v="27"/>
    <n v="47"/>
    <n v="73"/>
    <n v="65"/>
    <n v="22"/>
    <n v="50"/>
    <n v="40"/>
    <n v="48"/>
    <s v="NIE"/>
    <n v="185"/>
    <n v="27"/>
    <n v="22"/>
    <s v="NIE"/>
    <n v="323"/>
    <s v="NIE"/>
    <s v="NIE"/>
  </r>
  <r>
    <s v="Szwecja"/>
    <x v="4"/>
    <n v="26"/>
    <n v="143"/>
    <n v="164"/>
    <n v="176"/>
    <n v="22"/>
    <n v="50"/>
    <n v="40"/>
    <n v="54"/>
    <s v="NIE"/>
    <n v="483"/>
    <n v="26"/>
    <n v="22"/>
    <s v="NIE"/>
    <n v="627"/>
    <s v="NIE"/>
    <s v="TAK"/>
  </r>
  <r>
    <s v="Tadzykistan"/>
    <x v="0"/>
    <n v="5"/>
    <n v="0"/>
    <n v="1"/>
    <n v="2"/>
    <n v="4"/>
    <n v="0"/>
    <n v="0"/>
    <n v="0"/>
    <s v="TAK"/>
    <n v="3"/>
    <n v="5"/>
    <n v="4"/>
    <s v="NIE"/>
    <n v="3"/>
    <s v="NIE"/>
    <s v="NIE"/>
  </r>
  <r>
    <s v="Tajlandia"/>
    <x v="0"/>
    <n v="15"/>
    <n v="7"/>
    <n v="6"/>
    <n v="11"/>
    <n v="3"/>
    <n v="0"/>
    <n v="0"/>
    <n v="0"/>
    <s v="TAK"/>
    <n v="24"/>
    <n v="15"/>
    <n v="3"/>
    <s v="NIE"/>
    <n v="24"/>
    <s v="NIE"/>
    <s v="TAK"/>
  </r>
  <r>
    <s v="Tanzania"/>
    <x v="1"/>
    <n v="12"/>
    <n v="0"/>
    <n v="2"/>
    <n v="0"/>
    <n v="0"/>
    <n v="0"/>
    <n v="0"/>
    <n v="0"/>
    <s v="NIE"/>
    <n v="2"/>
    <n v="12"/>
    <n v="0"/>
    <s v="NIE"/>
    <n v="2"/>
    <s v="NIE"/>
    <s v="NIE"/>
  </r>
  <r>
    <s v="Togo"/>
    <x v="1"/>
    <n v="9"/>
    <n v="0"/>
    <n v="0"/>
    <n v="1"/>
    <n v="1"/>
    <n v="0"/>
    <n v="0"/>
    <n v="0"/>
    <s v="TAK"/>
    <n v="1"/>
    <n v="9"/>
    <n v="1"/>
    <s v="NIE"/>
    <n v="1"/>
    <s v="NIE"/>
    <s v="NIE"/>
  </r>
  <r>
    <s v="Tonga"/>
    <x v="3"/>
    <n v="8"/>
    <n v="0"/>
    <n v="1"/>
    <n v="0"/>
    <n v="1"/>
    <n v="0"/>
    <n v="0"/>
    <n v="0"/>
    <s v="TAK"/>
    <n v="1"/>
    <n v="8"/>
    <n v="1"/>
    <s v="NIE"/>
    <n v="1"/>
    <s v="NIE"/>
    <s v="NIE"/>
  </r>
  <r>
    <s v="Trynidad i Tobago"/>
    <x v="5"/>
    <n v="16"/>
    <n v="2"/>
    <n v="5"/>
    <n v="11"/>
    <n v="3"/>
    <n v="0"/>
    <n v="0"/>
    <n v="0"/>
    <s v="TAK"/>
    <n v="18"/>
    <n v="16"/>
    <n v="3"/>
    <s v="NIE"/>
    <n v="18"/>
    <s v="NIE"/>
    <s v="TAK"/>
  </r>
  <r>
    <s v="Tunezja"/>
    <x v="1"/>
    <n v="13"/>
    <n v="3"/>
    <n v="3"/>
    <n v="4"/>
    <n v="0"/>
    <n v="0"/>
    <n v="0"/>
    <n v="0"/>
    <s v="NIE"/>
    <n v="10"/>
    <n v="13"/>
    <n v="0"/>
    <s v="NIE"/>
    <n v="10"/>
    <s v="NIE"/>
    <s v="TAK"/>
  </r>
  <r>
    <s v="Turcja"/>
    <x v="0"/>
    <n v="21"/>
    <n v="39"/>
    <n v="25"/>
    <n v="24"/>
    <n v="16"/>
    <n v="0"/>
    <n v="0"/>
    <n v="0"/>
    <s v="TAK"/>
    <n v="88"/>
    <n v="21"/>
    <n v="16"/>
    <s v="NIE"/>
    <n v="88"/>
    <s v="NIE"/>
    <s v="TAK"/>
  </r>
  <r>
    <s v="Uganda"/>
    <x v="1"/>
    <n v="14"/>
    <n v="2"/>
    <n v="3"/>
    <n v="2"/>
    <n v="0"/>
    <n v="0"/>
    <n v="0"/>
    <n v="0"/>
    <s v="NIE"/>
    <n v="7"/>
    <n v="14"/>
    <n v="0"/>
    <s v="NIE"/>
    <n v="7"/>
    <s v="NIE"/>
    <s v="TAK"/>
  </r>
  <r>
    <s v="Ukraina"/>
    <x v="4"/>
    <n v="5"/>
    <n v="33"/>
    <n v="27"/>
    <n v="55"/>
    <n v="6"/>
    <n v="2"/>
    <n v="1"/>
    <n v="4"/>
    <s v="NIE"/>
    <n v="115"/>
    <n v="5"/>
    <n v="6"/>
    <s v="NIE"/>
    <n v="122"/>
    <s v="NIE"/>
    <s v="TAK"/>
  </r>
  <r>
    <s v="Urugwaj"/>
    <x v="2"/>
    <n v="20"/>
    <n v="2"/>
    <n v="2"/>
    <n v="6"/>
    <n v="1"/>
    <n v="0"/>
    <n v="0"/>
    <n v="0"/>
    <s v="TAK"/>
    <n v="10"/>
    <n v="20"/>
    <n v="1"/>
    <s v="NIE"/>
    <n v="10"/>
    <s v="NIE"/>
    <s v="TAK"/>
  </r>
  <r>
    <s v="Uzbekistan"/>
    <x v="0"/>
    <n v="5"/>
    <n v="5"/>
    <n v="5"/>
    <n v="10"/>
    <n v="6"/>
    <n v="1"/>
    <n v="0"/>
    <n v="0"/>
    <s v="NIE"/>
    <n v="20"/>
    <n v="5"/>
    <n v="6"/>
    <s v="NIE"/>
    <n v="21"/>
    <s v="NIE"/>
    <s v="TAK"/>
  </r>
  <r>
    <s v="Wegry"/>
    <x v="4"/>
    <n v="25"/>
    <n v="167"/>
    <n v="144"/>
    <n v="165"/>
    <n v="22"/>
    <n v="0"/>
    <n v="2"/>
    <n v="4"/>
    <s v="NIE"/>
    <n v="476"/>
    <n v="25"/>
    <n v="22"/>
    <s v="NIE"/>
    <n v="482"/>
    <s v="NIE"/>
    <s v="TAK"/>
  </r>
  <r>
    <s v="Wenezuela"/>
    <x v="2"/>
    <n v="17"/>
    <n v="2"/>
    <n v="2"/>
    <n v="8"/>
    <n v="4"/>
    <n v="0"/>
    <n v="0"/>
    <n v="0"/>
    <s v="TAK"/>
    <n v="12"/>
    <n v="17"/>
    <n v="4"/>
    <s v="NIE"/>
    <n v="12"/>
    <s v="NIE"/>
    <s v="TAK"/>
  </r>
  <r>
    <s v="Wielka Brytania"/>
    <x v="4"/>
    <n v="27"/>
    <n v="236"/>
    <n v="272"/>
    <n v="272"/>
    <n v="22"/>
    <n v="10"/>
    <n v="4"/>
    <n v="12"/>
    <s v="NIE"/>
    <n v="780"/>
    <n v="27"/>
    <n v="22"/>
    <s v="NIE"/>
    <n v="806"/>
    <s v="NIE"/>
    <s v="TAK"/>
  </r>
  <r>
    <s v="Wietnam"/>
    <x v="0"/>
    <n v="14"/>
    <n v="0"/>
    <n v="2"/>
    <n v="0"/>
    <n v="0"/>
    <n v="0"/>
    <n v="0"/>
    <n v="0"/>
    <s v="NIE"/>
    <n v="2"/>
    <n v="14"/>
    <n v="0"/>
    <s v="NIE"/>
    <n v="2"/>
    <s v="NIE"/>
    <s v="NIE"/>
  </r>
  <r>
    <s v="Wlochy"/>
    <x v="4"/>
    <n v="26"/>
    <n v="198"/>
    <n v="166"/>
    <n v="185"/>
    <n v="22"/>
    <n v="37"/>
    <n v="34"/>
    <n v="43"/>
    <s v="NIE"/>
    <n v="549"/>
    <n v="26"/>
    <n v="22"/>
    <s v="NIE"/>
    <n v="663"/>
    <s v="NIE"/>
    <s v="TAK"/>
  </r>
  <r>
    <s v="WNP"/>
    <x v="4"/>
    <n v="1"/>
    <n v="45"/>
    <n v="38"/>
    <n v="29"/>
    <n v="1"/>
    <n v="9"/>
    <n v="6"/>
    <n v="8"/>
    <s v="NIE"/>
    <n v="112"/>
    <n v="1"/>
    <n v="1"/>
    <s v="NIE"/>
    <n v="135"/>
    <s v="NIE"/>
    <s v="TAK"/>
  </r>
  <r>
    <s v="Wspolna Reprezentacja Niemiec"/>
    <x v="4"/>
    <n v="3"/>
    <n v="28"/>
    <n v="54"/>
    <n v="36"/>
    <n v="3"/>
    <n v="8"/>
    <n v="6"/>
    <n v="5"/>
    <s v="NIE"/>
    <n v="118"/>
    <n v="3"/>
    <n v="3"/>
    <s v="NIE"/>
    <n v="137"/>
    <s v="NIE"/>
    <s v="TAK"/>
  </r>
  <r>
    <s v="Wybrzeze Kosci Sloniowej"/>
    <x v="1"/>
    <n v="12"/>
    <n v="0"/>
    <n v="1"/>
    <n v="0"/>
    <n v="0"/>
    <n v="0"/>
    <n v="0"/>
    <n v="0"/>
    <s v="NIE"/>
    <n v="1"/>
    <n v="12"/>
    <n v="0"/>
    <s v="NIE"/>
    <n v="1"/>
    <s v="NIE"/>
    <s v="NIE"/>
  </r>
  <r>
    <s v="Wyspy Dziewicze Stanow Zjednoczonych"/>
    <x v="5"/>
    <n v="11"/>
    <n v="0"/>
    <n v="1"/>
    <n v="0"/>
    <n v="7"/>
    <n v="0"/>
    <n v="0"/>
    <n v="0"/>
    <s v="TAK"/>
    <n v="1"/>
    <n v="11"/>
    <n v="7"/>
    <s v="NIE"/>
    <n v="1"/>
    <s v="NIE"/>
    <s v="NIE"/>
  </r>
  <r>
    <s v="Zambia"/>
    <x v="1"/>
    <n v="12"/>
    <n v="0"/>
    <n v="1"/>
    <n v="1"/>
    <n v="0"/>
    <n v="0"/>
    <n v="0"/>
    <n v="0"/>
    <s v="NIE"/>
    <n v="2"/>
    <n v="12"/>
    <n v="0"/>
    <s v="NIE"/>
    <n v="2"/>
    <s v="NIE"/>
    <s v="NIE"/>
  </r>
  <r>
    <s v="Zimbabwe"/>
    <x v="1"/>
    <n v="12"/>
    <n v="3"/>
    <n v="4"/>
    <n v="1"/>
    <n v="1"/>
    <n v="0"/>
    <n v="0"/>
    <n v="0"/>
    <s v="TAK"/>
    <n v="8"/>
    <n v="12"/>
    <n v="1"/>
    <s v="NIE"/>
    <n v="8"/>
    <s v="NIE"/>
    <s v="TAK"/>
  </r>
  <r>
    <s v="Zjednoczone Emiraty Arabskie"/>
    <x v="0"/>
    <n v="8"/>
    <n v="1"/>
    <n v="0"/>
    <n v="0"/>
    <n v="0"/>
    <n v="0"/>
    <n v="0"/>
    <n v="0"/>
    <s v="NIE"/>
    <n v="1"/>
    <n v="8"/>
    <n v="0"/>
    <s v="TAK"/>
    <n v="1"/>
    <s v="NIE"/>
    <s v="NIE"/>
  </r>
  <r>
    <s v="ZSRR"/>
    <x v="4"/>
    <n v="9"/>
    <n v="395"/>
    <n v="319"/>
    <n v="296"/>
    <n v="9"/>
    <n v="78"/>
    <n v="57"/>
    <n v="59"/>
    <s v="NIE"/>
    <n v="1010"/>
    <n v="9"/>
    <n v="9"/>
    <s v="NIE"/>
    <n v="1204"/>
    <s v="NIE"/>
    <s v="TA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B4:D11" firstHeaderRow="0" firstDataRow="1" firstDataCol="1"/>
  <pivotFields count="18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ystąpło w l" fld="12" baseField="0" baseItem="0"/>
    <dataField name="Suma z wystąpiło w z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50" firstHeaderRow="1" firstDataRow="1" firstDataCol="1"/>
  <pivotFields count="16">
    <pivotField axis="axisRow" showAll="0" sortType="descending">
      <items count="140">
        <item x="56"/>
        <item x="0"/>
        <item x="26"/>
        <item x="57"/>
        <item x="27"/>
        <item x="58"/>
        <item x="53"/>
        <item x="91"/>
        <item x="59"/>
        <item x="39"/>
        <item x="60"/>
        <item x="40"/>
        <item x="92"/>
        <item x="41"/>
        <item x="93"/>
        <item x="61"/>
        <item x="28"/>
        <item x="94"/>
        <item x="1"/>
        <item x="29"/>
        <item x="62"/>
        <item x="95"/>
        <item x="96"/>
        <item x="97"/>
        <item x="98"/>
        <item x="99"/>
        <item x="100"/>
        <item x="42"/>
        <item x="2"/>
        <item x="3"/>
        <item x="30"/>
        <item x="4"/>
        <item x="101"/>
        <item x="5"/>
        <item x="63"/>
        <item x="102"/>
        <item x="103"/>
        <item x="6"/>
        <item x="7"/>
        <item x="104"/>
        <item x="64"/>
        <item x="31"/>
        <item x="43"/>
        <item x="105"/>
        <item x="106"/>
        <item x="65"/>
        <item x="124"/>
        <item x="66"/>
        <item x="67"/>
        <item x="68"/>
        <item x="69"/>
        <item x="107"/>
        <item x="108"/>
        <item x="70"/>
        <item x="44"/>
        <item x="71"/>
        <item x="109"/>
        <item x="8"/>
        <item x="45"/>
        <item x="72"/>
        <item x="73"/>
        <item x="9"/>
        <item x="74"/>
        <item x="32"/>
        <item x="76"/>
        <item x="75"/>
        <item x="46"/>
        <item x="47"/>
        <item x="77"/>
        <item x="78"/>
        <item x="110"/>
        <item x="111"/>
        <item x="113"/>
        <item x="112"/>
        <item x="114"/>
        <item x="79"/>
        <item x="10"/>
        <item x="11"/>
        <item x="48"/>
        <item x="115"/>
        <item x="80"/>
        <item x="12"/>
        <item x="13"/>
        <item x="116"/>
        <item x="14"/>
        <item x="15"/>
        <item x="120"/>
        <item x="54"/>
        <item x="119"/>
        <item x="81"/>
        <item x="33"/>
        <item x="34"/>
        <item x="35"/>
        <item x="121"/>
        <item x="49"/>
        <item x="122"/>
        <item x="16"/>
        <item x="117"/>
        <item x="123"/>
        <item x="125"/>
        <item x="17"/>
        <item x="126"/>
        <item x="127"/>
        <item x="82"/>
        <item x="128"/>
        <item x="129"/>
        <item x="83"/>
        <item x="50"/>
        <item x="18"/>
        <item x="36"/>
        <item x="84"/>
        <item x="130"/>
        <item x="131"/>
        <item x="85"/>
        <item x="86"/>
        <item x="19"/>
        <item x="20"/>
        <item x="55"/>
        <item x="51"/>
        <item x="21"/>
        <item x="87"/>
        <item x="22"/>
        <item x="132"/>
        <item x="37"/>
        <item x="88"/>
        <item x="133"/>
        <item x="38"/>
        <item x="134"/>
        <item x="89"/>
        <item x="135"/>
        <item x="136"/>
        <item x="118"/>
        <item x="23"/>
        <item x="52"/>
        <item x="24"/>
        <item x="25"/>
        <item x="90"/>
        <item x="137"/>
        <item x="1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77">
        <item x="74"/>
        <item x="1"/>
        <item x="8"/>
        <item x="18"/>
        <item x="4"/>
        <item x="5"/>
        <item x="20"/>
        <item x="12"/>
        <item x="13"/>
        <item x="30"/>
        <item x="11"/>
        <item x="19"/>
        <item x="16"/>
        <item x="0"/>
        <item x="26"/>
        <item x="17"/>
        <item x="40"/>
        <item x="7"/>
        <item x="9"/>
        <item x="38"/>
        <item x="31"/>
        <item x="2"/>
        <item x="32"/>
        <item x="55"/>
        <item x="65"/>
        <item x="45"/>
        <item x="49"/>
        <item x="3"/>
        <item x="37"/>
        <item x="35"/>
        <item x="33"/>
        <item x="24"/>
        <item x="21"/>
        <item x="47"/>
        <item x="14"/>
        <item x="10"/>
        <item x="6"/>
        <item x="39"/>
        <item x="43"/>
        <item x="56"/>
        <item x="28"/>
        <item x="15"/>
        <item x="52"/>
        <item x="68"/>
        <item x="53"/>
        <item x="72"/>
        <item x="59"/>
        <item x="42"/>
        <item x="46"/>
        <item x="48"/>
        <item x="23"/>
        <item x="44"/>
        <item x="58"/>
        <item x="62"/>
        <item x="36"/>
        <item x="64"/>
        <item x="41"/>
        <item x="66"/>
        <item x="54"/>
        <item x="34"/>
        <item x="22"/>
        <item x="50"/>
        <item x="61"/>
        <item x="27"/>
        <item x="69"/>
        <item x="60"/>
        <item x="63"/>
        <item x="29"/>
        <item x="67"/>
        <item x="71"/>
        <item x="51"/>
        <item x="57"/>
        <item x="70"/>
        <item x="73"/>
        <item x="25"/>
        <item h="1" x="75"/>
        <item t="default"/>
      </items>
    </pivotField>
  </pivotFields>
  <rowFields count="2">
    <field x="1"/>
    <field x="0"/>
  </rowFields>
  <rowItems count="147">
    <i>
      <x/>
    </i>
    <i r="1">
      <x v="61"/>
    </i>
    <i r="1">
      <x v="96"/>
    </i>
    <i r="1">
      <x v="33"/>
    </i>
    <i r="1">
      <x v="29"/>
    </i>
    <i r="1">
      <x v="85"/>
    </i>
    <i r="1">
      <x v="76"/>
    </i>
    <i r="1">
      <x v="1"/>
    </i>
    <i r="1">
      <x v="119"/>
    </i>
    <i r="1">
      <x v="135"/>
    </i>
    <i r="1">
      <x v="121"/>
    </i>
    <i r="1">
      <x v="57"/>
    </i>
    <i r="1">
      <x v="82"/>
    </i>
    <i r="1">
      <x v="38"/>
    </i>
    <i r="1">
      <x v="134"/>
    </i>
    <i r="1">
      <x v="115"/>
    </i>
    <i r="1">
      <x v="81"/>
    </i>
    <i r="1">
      <x v="132"/>
    </i>
    <i r="1">
      <x v="18"/>
    </i>
    <i r="1">
      <x v="28"/>
    </i>
    <i r="1">
      <x v="100"/>
    </i>
    <i r="1">
      <x v="31"/>
    </i>
    <i r="1">
      <x v="108"/>
    </i>
    <i r="1">
      <x v="84"/>
    </i>
    <i r="1">
      <x v="77"/>
    </i>
    <i r="1">
      <x v="37"/>
    </i>
    <i r="1">
      <x v="116"/>
    </i>
    <i>
      <x v="1"/>
    </i>
    <i r="1">
      <x v="16"/>
    </i>
    <i r="1">
      <x v="4"/>
    </i>
    <i r="1">
      <x v="63"/>
    </i>
    <i r="1">
      <x v="19"/>
    </i>
    <i r="1">
      <x v="126"/>
    </i>
    <i r="1">
      <x v="123"/>
    </i>
    <i r="1">
      <x v="92"/>
    </i>
    <i r="1">
      <x v="90"/>
    </i>
    <i r="1">
      <x v="30"/>
    </i>
    <i r="1">
      <x v="109"/>
    </i>
    <i r="1">
      <x v="91"/>
    </i>
    <i r="1">
      <x v="41"/>
    </i>
    <i r="1">
      <x v="2"/>
    </i>
    <i>
      <x v="2"/>
    </i>
    <i r="1">
      <x v="107"/>
    </i>
    <i r="1">
      <x v="58"/>
    </i>
    <i r="1">
      <x v="67"/>
    </i>
    <i r="1">
      <x v="54"/>
    </i>
    <i r="1">
      <x v="78"/>
    </i>
    <i r="1">
      <x v="118"/>
    </i>
    <i r="1">
      <x v="9"/>
    </i>
    <i r="1">
      <x v="94"/>
    </i>
    <i r="1">
      <x v="27"/>
    </i>
    <i r="1">
      <x v="66"/>
    </i>
    <i r="1">
      <x v="42"/>
    </i>
    <i r="1">
      <x v="13"/>
    </i>
    <i r="1">
      <x v="133"/>
    </i>
    <i r="1">
      <x v="11"/>
    </i>
    <i>
      <x v="3"/>
    </i>
    <i r="1">
      <x v="6"/>
    </i>
    <i r="1">
      <x v="87"/>
    </i>
    <i r="1">
      <x v="117"/>
    </i>
    <i>
      <x v="4"/>
    </i>
    <i r="1">
      <x v="20"/>
    </i>
    <i r="1">
      <x v="55"/>
    </i>
    <i r="1">
      <x v="65"/>
    </i>
    <i r="1">
      <x v="120"/>
    </i>
    <i r="1">
      <x v="50"/>
    </i>
    <i r="1">
      <x v="60"/>
    </i>
    <i r="1">
      <x v="64"/>
    </i>
    <i r="1">
      <x v="48"/>
    </i>
    <i r="1">
      <x v="47"/>
    </i>
    <i r="1">
      <x v="8"/>
    </i>
    <i r="1">
      <x v="40"/>
    </i>
    <i r="1">
      <x v="80"/>
    </i>
    <i r="1">
      <x v="114"/>
    </i>
    <i r="1">
      <x v="124"/>
    </i>
    <i r="1">
      <x v="5"/>
    </i>
    <i r="1">
      <x v="89"/>
    </i>
    <i r="1">
      <x v="34"/>
    </i>
    <i r="1">
      <x v="53"/>
    </i>
    <i r="1">
      <x v="75"/>
    </i>
    <i r="1">
      <x v="103"/>
    </i>
    <i r="1">
      <x v="69"/>
    </i>
    <i r="1">
      <x v="59"/>
    </i>
    <i r="1">
      <x v="45"/>
    </i>
    <i r="1">
      <x v="113"/>
    </i>
    <i r="1">
      <x v="110"/>
    </i>
    <i r="1">
      <x v="62"/>
    </i>
    <i r="1">
      <x v="3"/>
    </i>
    <i r="1">
      <x v="128"/>
    </i>
    <i r="1">
      <x v="106"/>
    </i>
    <i r="1">
      <x/>
    </i>
    <i r="1">
      <x v="68"/>
    </i>
    <i r="1">
      <x v="15"/>
    </i>
    <i r="1">
      <x v="136"/>
    </i>
    <i r="1">
      <x v="49"/>
    </i>
    <i r="1">
      <x v="10"/>
    </i>
    <i>
      <x v="5"/>
    </i>
    <i r="1">
      <x v="137"/>
    </i>
    <i r="1">
      <x v="127"/>
    </i>
    <i r="1">
      <x v="83"/>
    </i>
    <i r="1">
      <x v="36"/>
    </i>
    <i r="1">
      <x v="129"/>
    </i>
    <i r="1">
      <x v="112"/>
    </i>
    <i r="1">
      <x v="98"/>
    </i>
    <i r="1">
      <x v="88"/>
    </i>
    <i r="1">
      <x v="125"/>
    </i>
    <i r="1">
      <x v="86"/>
    </i>
    <i r="1">
      <x v="35"/>
    </i>
    <i r="1">
      <x v="44"/>
    </i>
    <i r="1">
      <x v="111"/>
    </i>
    <i r="1">
      <x v="7"/>
    </i>
    <i r="1">
      <x v="99"/>
    </i>
    <i r="1">
      <x v="93"/>
    </i>
    <i r="1">
      <x v="97"/>
    </i>
    <i r="1">
      <x v="17"/>
    </i>
    <i r="1">
      <x v="26"/>
    </i>
    <i r="1">
      <x v="24"/>
    </i>
    <i r="1">
      <x v="12"/>
    </i>
    <i r="1">
      <x v="131"/>
    </i>
    <i r="1">
      <x v="130"/>
    </i>
    <i r="1">
      <x v="43"/>
    </i>
    <i r="1">
      <x v="122"/>
    </i>
    <i r="1">
      <x v="39"/>
    </i>
    <i r="1">
      <x v="56"/>
    </i>
    <i r="1">
      <x v="14"/>
    </i>
    <i r="1">
      <x v="25"/>
    </i>
    <i r="1">
      <x v="32"/>
    </i>
    <i r="1">
      <x v="21"/>
    </i>
    <i r="1">
      <x v="105"/>
    </i>
    <i r="1">
      <x v="104"/>
    </i>
    <i r="1">
      <x v="51"/>
    </i>
    <i r="1">
      <x v="72"/>
    </i>
    <i r="1">
      <x v="95"/>
    </i>
    <i r="1">
      <x v="71"/>
    </i>
    <i r="1">
      <x v="70"/>
    </i>
    <i r="1">
      <x v="46"/>
    </i>
    <i r="1">
      <x v="79"/>
    </i>
    <i r="1">
      <x v="101"/>
    </i>
    <i r="1">
      <x v="52"/>
    </i>
    <i r="1">
      <x v="73"/>
    </i>
    <i r="1">
      <x v="102"/>
    </i>
    <i r="1">
      <x v="74"/>
    </i>
    <i r="1">
      <x v="23"/>
    </i>
    <i r="1">
      <x v="22"/>
    </i>
    <i>
      <x v="6"/>
    </i>
    <i r="1">
      <x v="138"/>
    </i>
    <i t="grand">
      <x/>
    </i>
  </rowItems>
  <colItems count="1">
    <i/>
  </colItems>
  <dataFields count="1">
    <dataField name="Maksimum z suma medali" fld="15" subtotal="max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_med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abSelected="1" topLeftCell="A105" workbookViewId="0">
      <selection activeCell="Q142" sqref="Q14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1.85546875" bestFit="1" customWidth="1"/>
    <col min="4" max="4" width="7.7109375" bestFit="1" customWidth="1"/>
    <col min="5" max="5" width="10.140625" bestFit="1" customWidth="1"/>
    <col min="6" max="6" width="10.7109375" bestFit="1" customWidth="1"/>
    <col min="7" max="7" width="13.5703125" bestFit="1" customWidth="1"/>
    <col min="8" max="8" width="7.7109375" bestFit="1" customWidth="1"/>
    <col min="9" max="9" width="10.140625" bestFit="1" customWidth="1"/>
    <col min="10" max="10" width="10.7109375" bestFit="1" customWidth="1"/>
    <col min="11" max="11" width="16.140625" bestFit="1" customWidth="1"/>
    <col min="12" max="12" width="18.85546875" bestFit="1" customWidth="1"/>
    <col min="13" max="13" width="14.28515625" bestFit="1" customWidth="1"/>
    <col min="14" max="14" width="15.140625" bestFit="1" customWidth="1"/>
    <col min="15" max="15" width="25" bestFit="1" customWidth="1"/>
    <col min="16" max="16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151</v>
      </c>
      <c r="L1" t="s">
        <v>152</v>
      </c>
      <c r="M1" t="s">
        <v>158</v>
      </c>
      <c r="N1" t="s">
        <v>159</v>
      </c>
      <c r="O1" t="s">
        <v>164</v>
      </c>
      <c r="P1" t="s">
        <v>154</v>
      </c>
      <c r="Q1" t="s">
        <v>166</v>
      </c>
      <c r="R1" t="s">
        <v>167</v>
      </c>
    </row>
    <row r="2" spans="1:18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 t="str">
        <f>IF(AND(C2&gt;0,G2&gt;0,SUM(D2:F2)&gt;0,SUM(H2:J2)=0),"TAK","NIE")</f>
        <v>NIE</v>
      </c>
      <c r="L2">
        <f>SUM(D2:F2)</f>
        <v>2</v>
      </c>
      <c r="M2">
        <f t="shared" ref="M2:M5" si="0">IF(C2&gt;0,C2,0)</f>
        <v>13</v>
      </c>
      <c r="N2">
        <f t="shared" ref="N2:N5" si="1">IF(G2&gt;0,G2,0)</f>
        <v>0</v>
      </c>
      <c r="O2" t="str">
        <f>IF(D2+H2&gt;SUM(E2:F2,I2:J2),"TAK","NIE")</f>
        <v>NIE</v>
      </c>
      <c r="P2">
        <f>SUM(D2:F2,H2:J2)</f>
        <v>2</v>
      </c>
      <c r="Q2">
        <f>IF(AND(H2&gt;D2,I2&gt;E2,J2&gt;F2),1,0)</f>
        <v>0</v>
      </c>
      <c r="R2">
        <f>IF(AND(D2&gt;H2,E2&gt;I2,F2&gt;J2),1,0)</f>
        <v>0</v>
      </c>
    </row>
    <row r="3" spans="1:18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 t="str">
        <f>IF(AND(C3&gt;0,G3&gt;0,SUM(D3:F3)&gt;0,SUM(H3:J3)=0),"TAK","NIE")</f>
        <v>TAK</v>
      </c>
      <c r="L3">
        <f>SUM(D3:F3)</f>
        <v>15</v>
      </c>
      <c r="M3">
        <f t="shared" ref="M3:M66" si="2">IF(C3&gt;0,C3,0)</f>
        <v>12</v>
      </c>
      <c r="N3">
        <f t="shared" ref="N3:N66" si="3">IF(G3&gt;0,G3,0)</f>
        <v>3</v>
      </c>
      <c r="O3" t="str">
        <f>IF(D3+H3&gt;SUM(E3:F3,I3:J3),"TAK","NIE")</f>
        <v>NIE</v>
      </c>
      <c r="P3">
        <f>SUM(D3:F3,H3:J3)</f>
        <v>15</v>
      </c>
      <c r="Q3">
        <f t="shared" ref="Q3:Q66" si="4">IF(AND(H3&gt;D3,I3&gt;E3,J3&gt;F3),1,0)</f>
        <v>0</v>
      </c>
      <c r="R3">
        <f t="shared" ref="R3:R66" si="5">IF(AND(D3&gt;H3,E3&gt;I3,F3&gt;J3),1,0)</f>
        <v>1</v>
      </c>
    </row>
    <row r="4" spans="1:18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 t="str">
        <f>IF(AND(C4&gt;0,G4&gt;0,SUM(D4:F4)&gt;0,SUM(H4:J4)=0),"TAK","NIE")</f>
        <v>TAK</v>
      </c>
      <c r="L4">
        <f>SUM(D4:F4)</f>
        <v>1</v>
      </c>
      <c r="M4">
        <f t="shared" si="2"/>
        <v>13</v>
      </c>
      <c r="N4">
        <f t="shared" si="3"/>
        <v>2</v>
      </c>
      <c r="O4" t="str">
        <f>IF(D4+H4&gt;SUM(E4:F4,I4:J4),"TAK","NIE")</f>
        <v>NIE</v>
      </c>
      <c r="P4">
        <f>SUM(D4:F4,H4:J4)</f>
        <v>1</v>
      </c>
      <c r="Q4">
        <f t="shared" si="4"/>
        <v>0</v>
      </c>
      <c r="R4">
        <f t="shared" si="5"/>
        <v>0</v>
      </c>
    </row>
    <row r="5" spans="1:18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 t="str">
        <f>IF(AND(C5&gt;0,G5&gt;0,SUM(D5:F5)&gt;0,SUM(H5:J5)=0),"TAK","NIE")</f>
        <v>NIE</v>
      </c>
      <c r="L5">
        <f>SUM(D5:F5)</f>
        <v>3</v>
      </c>
      <c r="M5">
        <f t="shared" si="2"/>
        <v>10</v>
      </c>
      <c r="N5">
        <f t="shared" si="3"/>
        <v>0</v>
      </c>
      <c r="O5" t="str">
        <f>IF(D5+H5&gt;SUM(E5:F5,I5:J5),"TAK","NIE")</f>
        <v>NIE</v>
      </c>
      <c r="P5">
        <f>SUM(D5:F5,H5:J5)</f>
        <v>3</v>
      </c>
      <c r="Q5">
        <f t="shared" si="4"/>
        <v>0</v>
      </c>
      <c r="R5">
        <f t="shared" si="5"/>
        <v>0</v>
      </c>
    </row>
    <row r="6" spans="1:18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 t="str">
        <f>IF(AND(C6&gt;0,G6&gt;0,SUM(D6:F6)&gt;0,SUM(H6:J6)=0),"TAK","NIE")</f>
        <v>TAK</v>
      </c>
      <c r="L6">
        <f>SUM(D6:F6)</f>
        <v>70</v>
      </c>
      <c r="M6">
        <f t="shared" si="2"/>
        <v>23</v>
      </c>
      <c r="N6">
        <f t="shared" si="3"/>
        <v>18</v>
      </c>
      <c r="O6" t="str">
        <f>IF(D6+H6&gt;SUM(E6:F6,I6:J6),"TAK","NIE")</f>
        <v>NIE</v>
      </c>
      <c r="P6">
        <f>SUM(D6:F6,H6:J6)</f>
        <v>70</v>
      </c>
      <c r="Q6">
        <f t="shared" si="4"/>
        <v>0</v>
      </c>
      <c r="R6">
        <f t="shared" si="5"/>
        <v>1</v>
      </c>
    </row>
    <row r="7" spans="1:18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 t="str">
        <f>IF(AND(C7&gt;0,G7&gt;0,SUM(D7:F7)&gt;0,SUM(H7:J7)=0),"TAK","NIE")</f>
        <v>TAK</v>
      </c>
      <c r="L7">
        <f>SUM(D7:F7)</f>
        <v>12</v>
      </c>
      <c r="M7">
        <f t="shared" si="2"/>
        <v>5</v>
      </c>
      <c r="N7">
        <f t="shared" si="3"/>
        <v>6</v>
      </c>
      <c r="O7" t="str">
        <f>IF(D7+H7&gt;SUM(E7:F7,I7:J7),"TAK","NIE")</f>
        <v>NIE</v>
      </c>
      <c r="P7">
        <f>SUM(D7:F7,H7:J7)</f>
        <v>12</v>
      </c>
      <c r="Q7">
        <f t="shared" si="4"/>
        <v>0</v>
      </c>
      <c r="R7">
        <f t="shared" si="5"/>
        <v>1</v>
      </c>
    </row>
    <row r="8" spans="1:18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 t="str">
        <f>IF(AND(C8&gt;0,G8&gt;0,SUM(D8:F8)&gt;0,SUM(H8:J8)=0),"TAK","NIE")</f>
        <v>NIE</v>
      </c>
      <c r="L8">
        <f>SUM(D8:F8)</f>
        <v>468</v>
      </c>
      <c r="M8">
        <f t="shared" si="2"/>
        <v>25</v>
      </c>
      <c r="N8">
        <f t="shared" si="3"/>
        <v>18</v>
      </c>
      <c r="O8" t="str">
        <f>IF(D8+H8&gt;SUM(E8:F8,I8:J8),"TAK","NIE")</f>
        <v>NIE</v>
      </c>
      <c r="P8">
        <f>SUM(D8:F8,H8:J8)</f>
        <v>480</v>
      </c>
      <c r="Q8">
        <f t="shared" si="4"/>
        <v>0</v>
      </c>
      <c r="R8">
        <f t="shared" si="5"/>
        <v>1</v>
      </c>
    </row>
    <row r="9" spans="1:18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 t="str">
        <f>IF(AND(C9&gt;0,G9&gt;0,SUM(D9:F9)&gt;0,SUM(H9:J9)=0),"TAK","NIE")</f>
        <v>NIE</v>
      </c>
      <c r="L9">
        <f>SUM(D9:F9)</f>
        <v>86</v>
      </c>
      <c r="M9">
        <f t="shared" si="2"/>
        <v>26</v>
      </c>
      <c r="N9">
        <f t="shared" si="3"/>
        <v>22</v>
      </c>
      <c r="O9" t="str">
        <f>IF(D9+H9&gt;SUM(E9:F9,I9:J9),"TAK","NIE")</f>
        <v>NIE</v>
      </c>
      <c r="P9">
        <f>SUM(D9:F9,H9:J9)</f>
        <v>304</v>
      </c>
      <c r="Q9">
        <f t="shared" si="4"/>
        <v>1</v>
      </c>
      <c r="R9">
        <f t="shared" si="5"/>
        <v>0</v>
      </c>
    </row>
    <row r="10" spans="1:18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 t="str">
        <f>IF(AND(C10&gt;0,G10&gt;0,SUM(D10:F10)&gt;0,SUM(H10:J10)=0),"TAK","NIE")</f>
        <v>TAK</v>
      </c>
      <c r="L10">
        <f>SUM(D10:F10)</f>
        <v>26</v>
      </c>
      <c r="M10">
        <f t="shared" si="2"/>
        <v>5</v>
      </c>
      <c r="N10">
        <f t="shared" si="3"/>
        <v>5</v>
      </c>
      <c r="O10" t="str">
        <f>IF(D10+H10&gt;SUM(E10:F10,I10:J10),"TAK","NIE")</f>
        <v>NIE</v>
      </c>
      <c r="P10">
        <f>SUM(D10:F10,H10:J10)</f>
        <v>26</v>
      </c>
      <c r="Q10">
        <f t="shared" si="4"/>
        <v>0</v>
      </c>
      <c r="R10">
        <f t="shared" si="5"/>
        <v>1</v>
      </c>
    </row>
    <row r="11" spans="1:18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 t="str">
        <f>IF(AND(C11&gt;0,G11&gt;0,SUM(D11:F11)&gt;0,SUM(H11:J11)=0),"TAK","NIE")</f>
        <v>NIE</v>
      </c>
      <c r="L11">
        <f>SUM(D11:F11)</f>
        <v>12</v>
      </c>
      <c r="M11">
        <f t="shared" si="2"/>
        <v>15</v>
      </c>
      <c r="N11">
        <f t="shared" si="3"/>
        <v>0</v>
      </c>
      <c r="O11" t="str">
        <f>IF(D11+H11&gt;SUM(E11:F11,I11:J11),"TAK","NIE")</f>
        <v>NIE</v>
      </c>
      <c r="P11">
        <f>SUM(D11:F11,H11:J11)</f>
        <v>12</v>
      </c>
      <c r="Q11">
        <f t="shared" si="4"/>
        <v>0</v>
      </c>
      <c r="R11">
        <f t="shared" si="5"/>
        <v>1</v>
      </c>
    </row>
    <row r="12" spans="1:18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 t="str">
        <f>IF(AND(C12&gt;0,G12&gt;0,SUM(D12:F12)&gt;0,SUM(H12:J12)=0),"TAK","NIE")</f>
        <v>NIE</v>
      </c>
      <c r="L12">
        <f>SUM(D12:F12)</f>
        <v>1</v>
      </c>
      <c r="M12">
        <f t="shared" si="2"/>
        <v>8</v>
      </c>
      <c r="N12">
        <f t="shared" si="3"/>
        <v>0</v>
      </c>
      <c r="O12" t="str">
        <f>IF(D12+H12&gt;SUM(E12:F12,I12:J12),"TAK","NIE")</f>
        <v>NIE</v>
      </c>
      <c r="P12">
        <f>SUM(D12:F12,H12:J12)</f>
        <v>1</v>
      </c>
      <c r="Q12">
        <f t="shared" si="4"/>
        <v>0</v>
      </c>
      <c r="R12">
        <f t="shared" si="5"/>
        <v>0</v>
      </c>
    </row>
    <row r="13" spans="1:18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t="str">
        <f>IF(AND(C13&gt;0,G13&gt;0,SUM(D13:F13)&gt;0,SUM(H13:J13)=0),"TAK","NIE")</f>
        <v>NIE</v>
      </c>
      <c r="L13">
        <f>SUM(D13:F13)</f>
        <v>1</v>
      </c>
      <c r="M13">
        <f t="shared" si="2"/>
        <v>11</v>
      </c>
      <c r="N13">
        <f t="shared" si="3"/>
        <v>0</v>
      </c>
      <c r="O13" t="str">
        <f>IF(D13+H13&gt;SUM(E13:F13,I13:J13),"TAK","NIE")</f>
        <v>NIE</v>
      </c>
      <c r="P13">
        <f>SUM(D13:F13,H13:J13)</f>
        <v>1</v>
      </c>
      <c r="Q13">
        <f t="shared" si="4"/>
        <v>0</v>
      </c>
      <c r="R13">
        <f t="shared" si="5"/>
        <v>0</v>
      </c>
    </row>
    <row r="14" spans="1:18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 t="str">
        <f>IF(AND(C14&gt;0,G14&gt;0,SUM(D14:F14)&gt;0,SUM(H14:J14)=0),"TAK","NIE")</f>
        <v>NIE</v>
      </c>
      <c r="L14">
        <f>SUM(D14:F14)</f>
        <v>142</v>
      </c>
      <c r="M14">
        <f t="shared" si="2"/>
        <v>25</v>
      </c>
      <c r="N14">
        <f t="shared" si="3"/>
        <v>20</v>
      </c>
      <c r="O14" t="str">
        <f>IF(D14+H14&gt;SUM(E14:F14,I14:J14),"TAK","NIE")</f>
        <v>NIE</v>
      </c>
      <c r="P14">
        <f>SUM(D14:F14,H14:J14)</f>
        <v>147</v>
      </c>
      <c r="Q14">
        <f t="shared" si="4"/>
        <v>0</v>
      </c>
      <c r="R14">
        <f t="shared" si="5"/>
        <v>1</v>
      </c>
    </row>
    <row r="15" spans="1:18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 t="str">
        <f>IF(AND(C15&gt;0,G15&gt;0,SUM(D15:F15)&gt;0,SUM(H15:J15)=0),"TAK","NIE")</f>
        <v>TAK</v>
      </c>
      <c r="L15">
        <f>SUM(D15:F15)</f>
        <v>1</v>
      </c>
      <c r="M15">
        <f t="shared" si="2"/>
        <v>17</v>
      </c>
      <c r="N15">
        <f t="shared" si="3"/>
        <v>7</v>
      </c>
      <c r="O15" t="str">
        <f>IF(D15+H15&gt;SUM(E15:F15,I15:J15),"TAK","NIE")</f>
        <v>NIE</v>
      </c>
      <c r="P15">
        <f>SUM(D15:F15,H15:J15)</f>
        <v>1</v>
      </c>
      <c r="Q15">
        <f t="shared" si="4"/>
        <v>0</v>
      </c>
      <c r="R15">
        <f t="shared" si="5"/>
        <v>0</v>
      </c>
    </row>
    <row r="16" spans="1:18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 t="str">
        <f>IF(AND(C16&gt;0,G16&gt;0,SUM(D16:F16)&gt;0,SUM(H16:J16)=0),"TAK","NIE")</f>
        <v>NIE</v>
      </c>
      <c r="L16">
        <f>SUM(D16:F16)</f>
        <v>76</v>
      </c>
      <c r="M16">
        <f t="shared" si="2"/>
        <v>5</v>
      </c>
      <c r="N16">
        <f t="shared" si="3"/>
        <v>6</v>
      </c>
      <c r="O16" t="str">
        <f>IF(D16+H16&gt;SUM(E16:F16,I16:J16),"TAK","NIE")</f>
        <v>NIE</v>
      </c>
      <c r="P16">
        <f>SUM(D16:F16,H16:J16)</f>
        <v>91</v>
      </c>
      <c r="Q16">
        <f t="shared" si="4"/>
        <v>0</v>
      </c>
      <c r="R16">
        <f t="shared" si="5"/>
        <v>1</v>
      </c>
    </row>
    <row r="17" spans="1:18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t="str">
        <f>IF(AND(C17&gt;0,G17&gt;0,SUM(D17:F17)&gt;0,SUM(H17:J17)=0),"TAK","NIE")</f>
        <v>NIE</v>
      </c>
      <c r="L17">
        <f>SUM(D17:F17)</f>
        <v>1</v>
      </c>
      <c r="M17">
        <f t="shared" si="2"/>
        <v>9</v>
      </c>
      <c r="N17">
        <f t="shared" si="3"/>
        <v>0</v>
      </c>
      <c r="O17" t="str">
        <f>IF(D17+H17&gt;SUM(E17:F17,I17:J17),"TAK","NIE")</f>
        <v>NIE</v>
      </c>
      <c r="P17">
        <f>SUM(D17:F17,H17:J17)</f>
        <v>1</v>
      </c>
      <c r="Q17">
        <f t="shared" si="4"/>
        <v>0</v>
      </c>
      <c r="R17">
        <f t="shared" si="5"/>
        <v>0</v>
      </c>
    </row>
    <row r="18" spans="1:18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 t="str">
        <f>IF(AND(C18&gt;0,G18&gt;0,SUM(D18:F18)&gt;0,SUM(H18:J18)=0),"TAK","NIE")</f>
        <v>TAK</v>
      </c>
      <c r="L18">
        <f>SUM(D18:F18)</f>
        <v>108</v>
      </c>
      <c r="M18">
        <f t="shared" si="2"/>
        <v>21</v>
      </c>
      <c r="N18">
        <f t="shared" si="3"/>
        <v>7</v>
      </c>
      <c r="O18" t="str">
        <f>IF(D18+H18&gt;SUM(E18:F18,I18:J18),"TAK","NIE")</f>
        <v>NIE</v>
      </c>
      <c r="P18">
        <f>SUM(D18:F18,H18:J18)</f>
        <v>108</v>
      </c>
      <c r="Q18">
        <f t="shared" si="4"/>
        <v>0</v>
      </c>
      <c r="R18">
        <f t="shared" si="5"/>
        <v>1</v>
      </c>
    </row>
    <row r="19" spans="1:18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 t="str">
        <f>IF(AND(C19&gt;0,G19&gt;0,SUM(D19:F19)&gt;0,SUM(H19:J19)=0),"TAK","NIE")</f>
        <v>NIE</v>
      </c>
      <c r="L19">
        <f>SUM(D19:F19)</f>
        <v>214</v>
      </c>
      <c r="M19">
        <f t="shared" si="2"/>
        <v>19</v>
      </c>
      <c r="N19">
        <f t="shared" si="3"/>
        <v>19</v>
      </c>
      <c r="O19" t="str">
        <f>IF(D19+H19&gt;SUM(E19:F19,I19:J19),"TAK","NIE")</f>
        <v>NIE</v>
      </c>
      <c r="P19">
        <f>SUM(D19:F19,H19:J19)</f>
        <v>220</v>
      </c>
      <c r="Q19">
        <f t="shared" si="4"/>
        <v>0</v>
      </c>
      <c r="R19">
        <f t="shared" si="5"/>
        <v>1</v>
      </c>
    </row>
    <row r="20" spans="1:18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tr">
        <f>IF(AND(C20&gt;0,G20&gt;0,SUM(D20:F20)&gt;0,SUM(H20:J20)=0),"TAK","NIE")</f>
        <v>NIE</v>
      </c>
      <c r="L20">
        <f>SUM(D20:F20)</f>
        <v>1</v>
      </c>
      <c r="M20">
        <f t="shared" si="2"/>
        <v>5</v>
      </c>
      <c r="N20">
        <f t="shared" si="3"/>
        <v>0</v>
      </c>
      <c r="O20" t="str">
        <f>IF(D20+H20&gt;SUM(E20:F20,I20:J20),"TAK","NIE")</f>
        <v>TAK</v>
      </c>
      <c r="P20">
        <f>SUM(D20:F20,H20:J20)</f>
        <v>1</v>
      </c>
      <c r="Q20">
        <f t="shared" si="4"/>
        <v>0</v>
      </c>
      <c r="R20">
        <f t="shared" si="5"/>
        <v>0</v>
      </c>
    </row>
    <row r="21" spans="1:18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 t="str">
        <f>IF(AND(C21&gt;0,G21&gt;0,SUM(D21:F21)&gt;0,SUM(H21:J21)=0),"TAK","NIE")</f>
        <v>TAK</v>
      </c>
      <c r="L21">
        <f>SUM(D21:F21)</f>
        <v>13</v>
      </c>
      <c r="M21">
        <f t="shared" si="2"/>
        <v>22</v>
      </c>
      <c r="N21">
        <f t="shared" si="3"/>
        <v>16</v>
      </c>
      <c r="O21" t="str">
        <f>IF(D21+H21&gt;SUM(E21:F21,I21:J21),"TAK","NIE")</f>
        <v>NIE</v>
      </c>
      <c r="P21">
        <f>SUM(D21:F21,H21:J21)</f>
        <v>13</v>
      </c>
      <c r="Q21">
        <f t="shared" si="4"/>
        <v>0</v>
      </c>
      <c r="R21">
        <f t="shared" si="5"/>
        <v>1</v>
      </c>
    </row>
    <row r="22" spans="1:18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 t="str">
        <f>IF(AND(C22&gt;0,G22&gt;0,SUM(D22:F22)&gt;0,SUM(H22:J22)=0),"TAK","NIE")</f>
        <v>NIE</v>
      </c>
      <c r="L22">
        <f>SUM(D22:F22)</f>
        <v>473</v>
      </c>
      <c r="M22">
        <f t="shared" si="2"/>
        <v>9</v>
      </c>
      <c r="N22">
        <f t="shared" si="3"/>
        <v>10</v>
      </c>
      <c r="O22" t="str">
        <f>IF(D22+H22&gt;SUM(E22:F22,I22:J22),"TAK","NIE")</f>
        <v>NIE</v>
      </c>
      <c r="P22">
        <f>SUM(D22:F22,H22:J22)</f>
        <v>526</v>
      </c>
      <c r="Q22">
        <f t="shared" si="4"/>
        <v>0</v>
      </c>
      <c r="R22">
        <f t="shared" si="5"/>
        <v>1</v>
      </c>
    </row>
    <row r="23" spans="1:18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 t="str">
        <f>IF(AND(C23&gt;0,G23&gt;0,SUM(D23:F23)&gt;0,SUM(H23:J23)=0),"TAK","NIE")</f>
        <v>NIE</v>
      </c>
      <c r="L23">
        <f>SUM(D23:F23)</f>
        <v>23</v>
      </c>
      <c r="M23">
        <f t="shared" si="2"/>
        <v>6</v>
      </c>
      <c r="N23">
        <f t="shared" si="3"/>
        <v>7</v>
      </c>
      <c r="O23" t="str">
        <f>IF(D23+H23&gt;SUM(E23:F23,I23:J23),"TAK","NIE")</f>
        <v>NIE</v>
      </c>
      <c r="P23">
        <f>SUM(D23:F23,H23:J23)</f>
        <v>34</v>
      </c>
      <c r="Q23">
        <f t="shared" si="4"/>
        <v>0</v>
      </c>
      <c r="R23">
        <f t="shared" si="5"/>
        <v>1</v>
      </c>
    </row>
    <row r="24" spans="1:18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 t="str">
        <f>IF(AND(C24&gt;0,G24&gt;0,SUM(D24:F24)&gt;0,SUM(H24:J24)=0),"TAK","NIE")</f>
        <v>TAK</v>
      </c>
      <c r="L24">
        <f>SUM(D24:F24)</f>
        <v>1</v>
      </c>
      <c r="M24">
        <f t="shared" si="2"/>
        <v>9</v>
      </c>
      <c r="N24">
        <f t="shared" si="3"/>
        <v>10</v>
      </c>
      <c r="O24" t="str">
        <f>IF(D24+H24&gt;SUM(E24:F24,I24:J24),"TAK","NIE")</f>
        <v>NIE</v>
      </c>
      <c r="P24">
        <f>SUM(D24:F24,H24:J24)</f>
        <v>1</v>
      </c>
      <c r="Q24">
        <f t="shared" si="4"/>
        <v>0</v>
      </c>
      <c r="R24">
        <f t="shared" si="5"/>
        <v>0</v>
      </c>
    </row>
    <row r="25" spans="1:18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 t="str">
        <f>IF(AND(C25&gt;0,G25&gt;0,SUM(D25:F25)&gt;0,SUM(H25:J25)=0),"TAK","NIE")</f>
        <v>TAK</v>
      </c>
      <c r="L25">
        <f>SUM(D25:F25)</f>
        <v>1</v>
      </c>
      <c r="M25">
        <f t="shared" si="2"/>
        <v>2</v>
      </c>
      <c r="N25">
        <f t="shared" si="3"/>
        <v>2</v>
      </c>
      <c r="O25" t="str">
        <f>IF(D25+H25&gt;SUM(E25:F25,I25:J25),"TAK","NIE")</f>
        <v>NIE</v>
      </c>
      <c r="P25">
        <f>SUM(D25:F25,H25:J25)</f>
        <v>1</v>
      </c>
      <c r="Q25">
        <f t="shared" si="4"/>
        <v>0</v>
      </c>
      <c r="R25">
        <f t="shared" si="5"/>
        <v>0</v>
      </c>
    </row>
    <row r="26" spans="1:18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 t="str">
        <f>IF(AND(C26&gt;0,G26&gt;0,SUM(D26:F26)&gt;0,SUM(H26:J26)=0),"TAK","NIE")</f>
        <v>NIE</v>
      </c>
      <c r="L26">
        <f>SUM(D26:F26)</f>
        <v>143</v>
      </c>
      <c r="M26">
        <f t="shared" si="2"/>
        <v>16</v>
      </c>
      <c r="N26">
        <f t="shared" si="3"/>
        <v>16</v>
      </c>
      <c r="O26" t="str">
        <f>IF(D26+H26&gt;SUM(E26:F26,I26:J26),"TAK","NIE")</f>
        <v>NIE</v>
      </c>
      <c r="P26">
        <f>SUM(D26:F26,H26:J26)</f>
        <v>168</v>
      </c>
      <c r="Q26">
        <f t="shared" si="4"/>
        <v>0</v>
      </c>
      <c r="R26">
        <f t="shared" si="5"/>
        <v>1</v>
      </c>
    </row>
    <row r="27" spans="1:18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 t="str">
        <f>IF(AND(C27&gt;0,G27&gt;0,SUM(D27:F27)&gt;0,SUM(H27:J27)=0),"TAK","NIE")</f>
        <v>NIE</v>
      </c>
      <c r="L27">
        <f>SUM(D27:F27)</f>
        <v>44</v>
      </c>
      <c r="M27">
        <f t="shared" si="2"/>
        <v>5</v>
      </c>
      <c r="N27">
        <f t="shared" si="3"/>
        <v>6</v>
      </c>
      <c r="O27" t="str">
        <f>IF(D27+H27&gt;SUM(E27:F27,I27:J27),"TAK","NIE")</f>
        <v>NIE</v>
      </c>
      <c r="P27">
        <f>SUM(D27:F27,H27:J27)</f>
        <v>68</v>
      </c>
      <c r="Q27">
        <f t="shared" si="4"/>
        <v>0</v>
      </c>
      <c r="R27">
        <f t="shared" si="5"/>
        <v>1</v>
      </c>
    </row>
    <row r="28" spans="1:18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 t="str">
        <f>IF(AND(C28&gt;0,G28&gt;0,SUM(D28:F28)&gt;0,SUM(H28:J28)=0),"TAK","NIE")</f>
        <v>NIE</v>
      </c>
      <c r="L28">
        <f>SUM(D28:F28)</f>
        <v>179</v>
      </c>
      <c r="M28">
        <f t="shared" si="2"/>
        <v>26</v>
      </c>
      <c r="N28">
        <f t="shared" si="3"/>
        <v>13</v>
      </c>
      <c r="O28" t="str">
        <f>IF(D28+H28&gt;SUM(E28:F28,I28:J28),"TAK","NIE")</f>
        <v>NIE</v>
      </c>
      <c r="P28">
        <f>SUM(D28:F28,H28:J28)</f>
        <v>180</v>
      </c>
      <c r="Q28">
        <f t="shared" si="4"/>
        <v>0</v>
      </c>
      <c r="R28">
        <f t="shared" si="5"/>
        <v>1</v>
      </c>
    </row>
    <row r="29" spans="1:18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 t="str">
        <f>IF(AND(C29&gt;0,G29&gt;0,SUM(D29:F29)&gt;0,SUM(H29:J29)=0),"TAK","NIE")</f>
        <v>NIE</v>
      </c>
      <c r="L29">
        <f>SUM(D29:F29)</f>
        <v>6</v>
      </c>
      <c r="M29">
        <f t="shared" si="2"/>
        <v>13</v>
      </c>
      <c r="N29">
        <f t="shared" si="3"/>
        <v>0</v>
      </c>
      <c r="O29" t="str">
        <f>IF(D29+H29&gt;SUM(E29:F29,I29:J29),"TAK","NIE")</f>
        <v>NIE</v>
      </c>
      <c r="P29">
        <f>SUM(D29:F29,H29:J29)</f>
        <v>6</v>
      </c>
      <c r="Q29">
        <f t="shared" si="4"/>
        <v>0</v>
      </c>
      <c r="R29">
        <f t="shared" si="5"/>
        <v>1</v>
      </c>
    </row>
    <row r="30" spans="1:18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 t="str">
        <f>IF(AND(C30&gt;0,G30&gt;0,SUM(D30:F30)&gt;0,SUM(H30:J30)=0),"TAK","NIE")</f>
        <v>NIE</v>
      </c>
      <c r="L30">
        <f>SUM(D30:F30)</f>
        <v>1</v>
      </c>
      <c r="M30">
        <f t="shared" si="2"/>
        <v>7</v>
      </c>
      <c r="N30">
        <f t="shared" si="3"/>
        <v>0</v>
      </c>
      <c r="O30" t="str">
        <f>IF(D30+H30&gt;SUM(E30:F30,I30:J30),"TAK","NIE")</f>
        <v>NIE</v>
      </c>
      <c r="P30">
        <f>SUM(D30:F30,H30:J30)</f>
        <v>1</v>
      </c>
      <c r="Q30">
        <f t="shared" si="4"/>
        <v>0</v>
      </c>
      <c r="R30">
        <f t="shared" si="5"/>
        <v>0</v>
      </c>
    </row>
    <row r="31" spans="1:18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 t="str">
        <f>IF(AND(C31&gt;0,G31&gt;0,SUM(D31:F31)&gt;0,SUM(H31:J31)=0),"TAK","NIE")</f>
        <v>TAK</v>
      </c>
      <c r="L31">
        <f>SUM(D31:F31)</f>
        <v>26</v>
      </c>
      <c r="M31">
        <f t="shared" si="2"/>
        <v>21</v>
      </c>
      <c r="N31">
        <f t="shared" si="3"/>
        <v>1</v>
      </c>
      <c r="O31" t="str">
        <f>IF(D31+H31&gt;SUM(E31:F31,I31:J31),"TAK","NIE")</f>
        <v>NIE</v>
      </c>
      <c r="P31">
        <f>SUM(D31:F31,H31:J31)</f>
        <v>26</v>
      </c>
      <c r="Q31">
        <f t="shared" si="4"/>
        <v>0</v>
      </c>
      <c r="R31">
        <f t="shared" si="5"/>
        <v>1</v>
      </c>
    </row>
    <row r="32" spans="1:18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t="str">
        <f>IF(AND(C32&gt;0,G32&gt;0,SUM(D32:F32)&gt;0,SUM(H32:J32)=0),"TAK","NIE")</f>
        <v>NIE</v>
      </c>
      <c r="L32">
        <f>SUM(D32:F32)</f>
        <v>2</v>
      </c>
      <c r="M32">
        <f t="shared" si="2"/>
        <v>13</v>
      </c>
      <c r="N32">
        <f t="shared" si="3"/>
        <v>0</v>
      </c>
      <c r="O32" t="str">
        <f>IF(D32+H32&gt;SUM(E32:F32,I32:J32),"TAK","NIE")</f>
        <v>NIE</v>
      </c>
      <c r="P32">
        <f>SUM(D32:F32,H32:J32)</f>
        <v>2</v>
      </c>
      <c r="Q32">
        <f t="shared" si="4"/>
        <v>0</v>
      </c>
      <c r="R32">
        <f t="shared" si="5"/>
        <v>0</v>
      </c>
    </row>
    <row r="33" spans="1:18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tr">
        <f>IF(AND(C33&gt;0,G33&gt;0,SUM(D33:F33)&gt;0,SUM(H33:J33)=0),"TAK","NIE")</f>
        <v>NIE</v>
      </c>
      <c r="L33">
        <f>SUM(D33:F33)</f>
        <v>1</v>
      </c>
      <c r="M33">
        <f t="shared" si="2"/>
        <v>4</v>
      </c>
      <c r="N33">
        <f t="shared" si="3"/>
        <v>0</v>
      </c>
      <c r="O33" t="str">
        <f>IF(D33+H33&gt;SUM(E33:F33,I33:J33),"TAK","NIE")</f>
        <v>NIE</v>
      </c>
      <c r="P33">
        <f>SUM(D33:F33,H33:J33)</f>
        <v>1</v>
      </c>
      <c r="Q33">
        <f t="shared" si="4"/>
        <v>0</v>
      </c>
      <c r="R33">
        <f t="shared" si="5"/>
        <v>0</v>
      </c>
    </row>
    <row r="34" spans="1:18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 t="str">
        <f>IF(AND(C34&gt;0,G34&gt;0,SUM(D34:F34)&gt;0,SUM(H34:J34)=0),"TAK","NIE")</f>
        <v>NIE</v>
      </c>
      <c r="L34">
        <f>SUM(D34:F34)</f>
        <v>33</v>
      </c>
      <c r="M34">
        <f t="shared" si="2"/>
        <v>11</v>
      </c>
      <c r="N34">
        <f t="shared" si="3"/>
        <v>9</v>
      </c>
      <c r="O34" t="str">
        <f>IF(D34+H34&gt;SUM(E34:F34,I34:J34),"TAK","NIE")</f>
        <v>NIE</v>
      </c>
      <c r="P34">
        <f>SUM(D34:F34,H34:J34)</f>
        <v>40</v>
      </c>
      <c r="Q34">
        <f t="shared" si="4"/>
        <v>0</v>
      </c>
      <c r="R34">
        <f t="shared" si="5"/>
        <v>1</v>
      </c>
    </row>
    <row r="35" spans="1:18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 t="str">
        <f>IF(AND(C35&gt;0,G35&gt;0,SUM(D35:F35)&gt;0,SUM(H35:J35)=0),"TAK","NIE")</f>
        <v>TAK</v>
      </c>
      <c r="L35">
        <f>SUM(D35:F35)</f>
        <v>45</v>
      </c>
      <c r="M35">
        <f t="shared" si="2"/>
        <v>12</v>
      </c>
      <c r="N35">
        <f t="shared" si="3"/>
        <v>2</v>
      </c>
      <c r="O35" t="str">
        <f>IF(D35+H35&gt;SUM(E35:F35,I35:J35),"TAK","NIE")</f>
        <v>NIE</v>
      </c>
      <c r="P35">
        <f>SUM(D35:F35,H35:J35)</f>
        <v>45</v>
      </c>
      <c r="Q35">
        <f t="shared" si="4"/>
        <v>0</v>
      </c>
      <c r="R35">
        <f t="shared" si="5"/>
        <v>1</v>
      </c>
    </row>
    <row r="36" spans="1:18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 t="str">
        <f>IF(AND(C36&gt;0,G36&gt;0,SUM(D36:F36)&gt;0,SUM(H36:J36)=0),"TAK","NIE")</f>
        <v>TAK</v>
      </c>
      <c r="L36">
        <f>SUM(D36:F36)</f>
        <v>9</v>
      </c>
      <c r="M36">
        <f t="shared" si="2"/>
        <v>20</v>
      </c>
      <c r="N36">
        <f t="shared" si="3"/>
        <v>4</v>
      </c>
      <c r="O36" t="str">
        <f>IF(D36+H36&gt;SUM(E36:F36,I36:J36),"TAK","NIE")</f>
        <v>NIE</v>
      </c>
      <c r="P36">
        <f>SUM(D36:F36,H36:J36)</f>
        <v>9</v>
      </c>
      <c r="Q36">
        <f t="shared" si="4"/>
        <v>0</v>
      </c>
      <c r="R36">
        <f t="shared" si="5"/>
        <v>0</v>
      </c>
    </row>
    <row r="37" spans="1:18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 t="str">
        <f>IF(AND(C37&gt;0,G37&gt;0,SUM(D37:F37)&gt;0,SUM(H37:J37)=0),"TAK","NIE")</f>
        <v>NIE</v>
      </c>
      <c r="L37">
        <f>SUM(D37:F37)</f>
        <v>302</v>
      </c>
      <c r="M37">
        <f t="shared" si="2"/>
        <v>24</v>
      </c>
      <c r="N37">
        <f t="shared" si="3"/>
        <v>22</v>
      </c>
      <c r="O37" t="str">
        <f>IF(D37+H37&gt;SUM(E37:F37,I37:J37),"TAK","NIE")</f>
        <v>NIE</v>
      </c>
      <c r="P37">
        <f>SUM(D37:F37,H37:J37)</f>
        <v>462</v>
      </c>
      <c r="Q37">
        <f t="shared" si="4"/>
        <v>0</v>
      </c>
      <c r="R37">
        <f t="shared" si="5"/>
        <v>1</v>
      </c>
    </row>
    <row r="38" spans="1:18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 t="str">
        <f>IF(AND(C38&gt;0,G38&gt;0,SUM(D38:F38)&gt;0,SUM(H38:J38)=0),"TAK","NIE")</f>
        <v>NIE</v>
      </c>
      <c r="L38">
        <f>SUM(D38:F38)</f>
        <v>671</v>
      </c>
      <c r="M38">
        <f t="shared" si="2"/>
        <v>27</v>
      </c>
      <c r="N38">
        <f t="shared" si="3"/>
        <v>22</v>
      </c>
      <c r="O38" t="str">
        <f>IF(D38+H38&gt;SUM(E38:F38,I38:J38),"TAK","NIE")</f>
        <v>NIE</v>
      </c>
      <c r="P38">
        <f>SUM(D38:F38,H38:J38)</f>
        <v>780</v>
      </c>
      <c r="Q38">
        <f t="shared" si="4"/>
        <v>0</v>
      </c>
      <c r="R38">
        <f t="shared" si="5"/>
        <v>1</v>
      </c>
    </row>
    <row r="39" spans="1:18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t="str">
        <f>IF(AND(C39&gt;0,G39&gt;0,SUM(D39:F39)&gt;0,SUM(H39:J39)=0),"TAK","NIE")</f>
        <v>NIE</v>
      </c>
      <c r="L39">
        <f>SUM(D39:F39)</f>
        <v>1</v>
      </c>
      <c r="M39">
        <f t="shared" si="2"/>
        <v>9</v>
      </c>
      <c r="N39">
        <f t="shared" si="3"/>
        <v>0</v>
      </c>
      <c r="O39" t="str">
        <f>IF(D39+H39&gt;SUM(E39:F39,I39:J39),"TAK","NIE")</f>
        <v>NIE</v>
      </c>
      <c r="P39">
        <f>SUM(D39:F39,H39:J39)</f>
        <v>1</v>
      </c>
      <c r="Q39">
        <f t="shared" si="4"/>
        <v>0</v>
      </c>
      <c r="R39">
        <f t="shared" si="5"/>
        <v>0</v>
      </c>
    </row>
    <row r="40" spans="1:18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 t="str">
        <f>IF(AND(C40&gt;0,G40&gt;0,SUM(D40:F40)&gt;0,SUM(H40:J40)=0),"TAK","NIE")</f>
        <v>TAK</v>
      </c>
      <c r="L40">
        <f>SUM(D40:F40)</f>
        <v>4</v>
      </c>
      <c r="M40">
        <f t="shared" si="2"/>
        <v>13</v>
      </c>
      <c r="N40">
        <f t="shared" si="3"/>
        <v>1</v>
      </c>
      <c r="O40" t="str">
        <f>IF(D40+H40&gt;SUM(E40:F40,I40:J40),"TAK","NIE")</f>
        <v>NIE</v>
      </c>
      <c r="P40">
        <f>SUM(D40:F40,H40:J40)</f>
        <v>4</v>
      </c>
      <c r="Q40">
        <f t="shared" si="4"/>
        <v>0</v>
      </c>
      <c r="R40">
        <f t="shared" si="5"/>
        <v>0</v>
      </c>
    </row>
    <row r="41" spans="1:18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 t="str">
        <f>IF(AND(C41&gt;0,G41&gt;0,SUM(D41:F41)&gt;0,SUM(H41:J41)=0),"TAK","NIE")</f>
        <v>TAK</v>
      </c>
      <c r="L41">
        <f>SUM(D41:F41)</f>
        <v>110</v>
      </c>
      <c r="M41">
        <f t="shared" si="2"/>
        <v>27</v>
      </c>
      <c r="N41">
        <f t="shared" si="3"/>
        <v>18</v>
      </c>
      <c r="O41" t="str">
        <f>IF(D41+H41&gt;SUM(E41:F41,I41:J41),"TAK","NIE")</f>
        <v>NIE</v>
      </c>
      <c r="P41">
        <f>SUM(D41:F41,H41:J41)</f>
        <v>110</v>
      </c>
      <c r="Q41">
        <f t="shared" si="4"/>
        <v>0</v>
      </c>
      <c r="R41">
        <f t="shared" si="5"/>
        <v>1</v>
      </c>
    </row>
    <row r="42" spans="1:18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 t="str">
        <f>IF(AND(C42&gt;0,G42&gt;0,SUM(D42:F42)&gt;0,SUM(H42:J42)=0),"TAK","NIE")</f>
        <v>TAK</v>
      </c>
      <c r="L42">
        <f>SUM(D42:F42)</f>
        <v>25</v>
      </c>
      <c r="M42">
        <f t="shared" si="2"/>
        <v>5</v>
      </c>
      <c r="N42">
        <f t="shared" si="3"/>
        <v>6</v>
      </c>
      <c r="O42" t="str">
        <f>IF(D42+H42&gt;SUM(E42:F42,I42:J42),"TAK","NIE")</f>
        <v>NIE</v>
      </c>
      <c r="P42">
        <f>SUM(D42:F42,H42:J42)</f>
        <v>25</v>
      </c>
      <c r="Q42">
        <f t="shared" si="4"/>
        <v>0</v>
      </c>
      <c r="R42">
        <f t="shared" si="5"/>
        <v>1</v>
      </c>
    </row>
    <row r="43" spans="1:18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t="str">
        <f>IF(AND(C43&gt;0,G43&gt;0,SUM(D43:F43)&gt;0,SUM(H43:J43)=0),"TAK","NIE")</f>
        <v>NIE</v>
      </c>
      <c r="L43">
        <f>SUM(D43:F43)</f>
        <v>1</v>
      </c>
      <c r="M43">
        <f t="shared" si="2"/>
        <v>16</v>
      </c>
      <c r="N43">
        <f t="shared" si="3"/>
        <v>0</v>
      </c>
      <c r="O43" t="str">
        <f>IF(D43+H43&gt;SUM(E43:F43,I43:J43),"TAK","NIE")</f>
        <v>NIE</v>
      </c>
      <c r="P43">
        <f>SUM(D43:F43,H43:J43)</f>
        <v>1</v>
      </c>
      <c r="Q43">
        <f t="shared" si="4"/>
        <v>0</v>
      </c>
      <c r="R43">
        <f t="shared" si="5"/>
        <v>0</v>
      </c>
    </row>
    <row r="44" spans="1:18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 t="str">
        <f>IF(AND(C44&gt;0,G44&gt;0,SUM(D44:F44)&gt;0,SUM(H44:J44)=0),"TAK","NIE")</f>
        <v>NIE</v>
      </c>
      <c r="L44">
        <f>SUM(D44:F44)</f>
        <v>2</v>
      </c>
      <c r="M44">
        <f t="shared" si="2"/>
        <v>14</v>
      </c>
      <c r="N44">
        <f t="shared" si="3"/>
        <v>0</v>
      </c>
      <c r="O44" t="str">
        <f>IF(D44+H44&gt;SUM(E44:F44,I44:J44),"TAK","NIE")</f>
        <v>NIE</v>
      </c>
      <c r="P44">
        <f>SUM(D44:F44,H44:J44)</f>
        <v>2</v>
      </c>
      <c r="Q44">
        <f t="shared" si="4"/>
        <v>0</v>
      </c>
      <c r="R44">
        <f t="shared" si="5"/>
        <v>0</v>
      </c>
    </row>
    <row r="45" spans="1:18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 t="str">
        <f>IF(AND(C45&gt;0,G45&gt;0,SUM(D45:F45)&gt;0,SUM(H45:J45)=0),"TAK","NIE")</f>
        <v>NIE</v>
      </c>
      <c r="L45">
        <f>SUM(D45:F45)</f>
        <v>131</v>
      </c>
      <c r="M45">
        <f t="shared" si="2"/>
        <v>22</v>
      </c>
      <c r="N45">
        <f t="shared" si="3"/>
        <v>19</v>
      </c>
      <c r="O45" t="str">
        <f>IF(D45+H45&gt;SUM(E45:F45,I45:J45),"TAK","NIE")</f>
        <v>NIE</v>
      </c>
      <c r="P45">
        <f>SUM(D45:F45,H45:J45)</f>
        <v>133</v>
      </c>
      <c r="Q45">
        <f t="shared" si="4"/>
        <v>0</v>
      </c>
      <c r="R45">
        <f t="shared" si="5"/>
        <v>1</v>
      </c>
    </row>
    <row r="46" spans="1:18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 t="str">
        <f>IF(AND(C46&gt;0,G46&gt;0,SUM(D46:F46)&gt;0,SUM(H46:J46)=0),"TAK","NIE")</f>
        <v>NIE</v>
      </c>
      <c r="L46">
        <f>SUM(D46:F46)</f>
        <v>266</v>
      </c>
      <c r="M46">
        <f t="shared" si="2"/>
        <v>25</v>
      </c>
      <c r="N46">
        <f t="shared" si="3"/>
        <v>20</v>
      </c>
      <c r="O46" t="str">
        <f>IF(D46+H46&gt;SUM(E46:F46,I46:J46),"TAK","NIE")</f>
        <v>NIE</v>
      </c>
      <c r="P46">
        <f>SUM(D46:F46,H46:J46)</f>
        <v>376</v>
      </c>
      <c r="Q46">
        <f t="shared" si="4"/>
        <v>0</v>
      </c>
      <c r="R46">
        <f t="shared" si="5"/>
        <v>1</v>
      </c>
    </row>
    <row r="47" spans="1:18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 t="str">
        <f>IF(AND(C47&gt;0,G47&gt;0,SUM(D47:F47)&gt;0,SUM(H47:J47)=0),"TAK","NIE")</f>
        <v>TAK</v>
      </c>
      <c r="L47">
        <f>SUM(D47:F47)</f>
        <v>3</v>
      </c>
      <c r="M47">
        <f t="shared" si="2"/>
        <v>15</v>
      </c>
      <c r="N47">
        <f t="shared" si="3"/>
        <v>4</v>
      </c>
      <c r="O47" t="str">
        <f>IF(D47+H47&gt;SUM(E47:F47,I47:J47),"TAK","NIE")</f>
        <v>NIE</v>
      </c>
      <c r="P47">
        <f>SUM(D47:F47,H47:J47)</f>
        <v>3</v>
      </c>
      <c r="Q47">
        <f t="shared" si="4"/>
        <v>0</v>
      </c>
      <c r="R47">
        <f t="shared" si="5"/>
        <v>1</v>
      </c>
    </row>
    <row r="48" spans="1:18" x14ac:dyDescent="0.25">
      <c r="A48" t="s">
        <v>112</v>
      </c>
      <c r="B48" t="s">
        <v>19</v>
      </c>
      <c r="C48">
        <v>3</v>
      </c>
      <c r="D48">
        <v>1</v>
      </c>
      <c r="E48">
        <v>4</v>
      </c>
      <c r="F48">
        <v>3</v>
      </c>
      <c r="G48">
        <v>0</v>
      </c>
      <c r="H48">
        <v>0</v>
      </c>
      <c r="I48">
        <v>0</v>
      </c>
      <c r="J48">
        <v>0</v>
      </c>
      <c r="K48" t="str">
        <f>IF(AND(C48&gt;0,G48&gt;0,SUM(D48:F48)&gt;0,SUM(H48:J48)=0),"TAK","NIE")</f>
        <v>NIE</v>
      </c>
      <c r="L48">
        <f>SUM(D48:F48)</f>
        <v>8</v>
      </c>
      <c r="M48">
        <f t="shared" si="2"/>
        <v>3</v>
      </c>
      <c r="N48">
        <f t="shared" si="3"/>
        <v>0</v>
      </c>
      <c r="O48" t="str">
        <f>IF(D48+H48&gt;SUM(E48:F48,I48:J48),"TAK","NIE")</f>
        <v>NIE</v>
      </c>
      <c r="P48">
        <f>SUM(D48:F48,H48:J48)</f>
        <v>8</v>
      </c>
      <c r="Q48">
        <f t="shared" si="4"/>
        <v>0</v>
      </c>
      <c r="R48">
        <f t="shared" si="5"/>
        <v>1</v>
      </c>
    </row>
    <row r="49" spans="1:18" x14ac:dyDescent="0.25">
      <c r="A49" t="s">
        <v>59</v>
      </c>
      <c r="B49" t="s">
        <v>8</v>
      </c>
      <c r="C49">
        <v>23</v>
      </c>
      <c r="D49">
        <v>9</v>
      </c>
      <c r="E49">
        <v>6</v>
      </c>
      <c r="F49">
        <v>11</v>
      </c>
      <c r="G49">
        <v>9</v>
      </c>
      <c r="H49">
        <v>0</v>
      </c>
      <c r="I49">
        <v>0</v>
      </c>
      <c r="J49">
        <v>0</v>
      </c>
      <c r="K49" t="str">
        <f>IF(AND(C49&gt;0,G49&gt;0,SUM(D49:F49)&gt;0,SUM(H49:J49)=0),"TAK","NIE")</f>
        <v>TAK</v>
      </c>
      <c r="L49">
        <f>SUM(D49:F49)</f>
        <v>26</v>
      </c>
      <c r="M49">
        <f t="shared" si="2"/>
        <v>23</v>
      </c>
      <c r="N49">
        <f t="shared" si="3"/>
        <v>9</v>
      </c>
      <c r="O49" t="str">
        <f>IF(D49+H49&gt;SUM(E49:F49,I49:J49),"TAK","NIE")</f>
        <v>NIE</v>
      </c>
      <c r="P49">
        <f>SUM(D49:F49,H49:J49)</f>
        <v>26</v>
      </c>
      <c r="Q49">
        <f t="shared" si="4"/>
        <v>0</v>
      </c>
      <c r="R49">
        <f t="shared" si="5"/>
        <v>1</v>
      </c>
    </row>
    <row r="50" spans="1:18" x14ac:dyDescent="0.25">
      <c r="A50" t="s">
        <v>60</v>
      </c>
      <c r="B50" t="s">
        <v>8</v>
      </c>
      <c r="C50">
        <v>14</v>
      </c>
      <c r="D50">
        <v>6</v>
      </c>
      <c r="E50">
        <v>10</v>
      </c>
      <c r="F50">
        <v>11</v>
      </c>
      <c r="G50">
        <v>0</v>
      </c>
      <c r="H50">
        <v>0</v>
      </c>
      <c r="I50">
        <v>0</v>
      </c>
      <c r="J50">
        <v>0</v>
      </c>
      <c r="K50" t="str">
        <f>IF(AND(C50&gt;0,G50&gt;0,SUM(D50:F50)&gt;0,SUM(H50:J50)=0),"TAK","NIE")</f>
        <v>NIE</v>
      </c>
      <c r="L50">
        <f>SUM(D50:F50)</f>
        <v>27</v>
      </c>
      <c r="M50">
        <f t="shared" si="2"/>
        <v>14</v>
      </c>
      <c r="N50">
        <f t="shared" si="3"/>
        <v>0</v>
      </c>
      <c r="O50" t="str">
        <f>IF(D50+H50&gt;SUM(E50:F50,I50:J50),"TAK","NIE")</f>
        <v>NIE</v>
      </c>
      <c r="P50">
        <f>SUM(D50:F50,H50:J50)</f>
        <v>27</v>
      </c>
      <c r="Q50">
        <f t="shared" si="4"/>
        <v>0</v>
      </c>
      <c r="R50">
        <f t="shared" si="5"/>
        <v>1</v>
      </c>
    </row>
    <row r="51" spans="1:18" x14ac:dyDescent="0.25">
      <c r="A51" t="s">
        <v>61</v>
      </c>
      <c r="B51" t="s">
        <v>8</v>
      </c>
      <c r="C51">
        <v>13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 t="str">
        <f>IF(AND(C51&gt;0,G51&gt;0,SUM(D51:F51)&gt;0,SUM(H51:J51)=0),"TAK","NIE")</f>
        <v>NIE</v>
      </c>
      <c r="L51">
        <f>SUM(D51:F51)</f>
        <v>1</v>
      </c>
      <c r="M51">
        <f t="shared" si="2"/>
        <v>13</v>
      </c>
      <c r="N51">
        <f t="shared" si="3"/>
        <v>0</v>
      </c>
      <c r="O51" t="str">
        <f>IF(D51+H51&gt;SUM(E51:F51,I51:J51),"TAK","NIE")</f>
        <v>NIE</v>
      </c>
      <c r="P51">
        <f>SUM(D51:F51,H51:J51)</f>
        <v>1</v>
      </c>
      <c r="Q51">
        <f t="shared" si="4"/>
        <v>0</v>
      </c>
      <c r="R51">
        <f t="shared" si="5"/>
        <v>0</v>
      </c>
    </row>
    <row r="52" spans="1:18" x14ac:dyDescent="0.25">
      <c r="A52" t="s">
        <v>62</v>
      </c>
      <c r="B52" t="s">
        <v>8</v>
      </c>
      <c r="C52">
        <v>15</v>
      </c>
      <c r="D52">
        <v>15</v>
      </c>
      <c r="E52">
        <v>20</v>
      </c>
      <c r="F52">
        <v>25</v>
      </c>
      <c r="G52">
        <v>10</v>
      </c>
      <c r="H52">
        <v>0</v>
      </c>
      <c r="I52">
        <v>0</v>
      </c>
      <c r="J52">
        <v>0</v>
      </c>
      <c r="K52" t="str">
        <f>IF(AND(C52&gt;0,G52&gt;0,SUM(D52:F52)&gt;0,SUM(H52:J52)=0),"TAK","NIE")</f>
        <v>TAK</v>
      </c>
      <c r="L52">
        <f>SUM(D52:F52)</f>
        <v>60</v>
      </c>
      <c r="M52">
        <f t="shared" si="2"/>
        <v>15</v>
      </c>
      <c r="N52">
        <f t="shared" si="3"/>
        <v>10</v>
      </c>
      <c r="O52" t="str">
        <f>IF(D52+H52&gt;SUM(E52:F52,I52:J52),"TAK","NIE")</f>
        <v>NIE</v>
      </c>
      <c r="P52">
        <f>SUM(D52:F52,H52:J52)</f>
        <v>60</v>
      </c>
      <c r="Q52">
        <f t="shared" si="4"/>
        <v>0</v>
      </c>
      <c r="R52">
        <f t="shared" si="5"/>
        <v>1</v>
      </c>
    </row>
    <row r="53" spans="1:18" x14ac:dyDescent="0.25">
      <c r="A53" t="s">
        <v>63</v>
      </c>
      <c r="B53" t="s">
        <v>19</v>
      </c>
      <c r="C53">
        <v>20</v>
      </c>
      <c r="D53">
        <v>9</v>
      </c>
      <c r="E53">
        <v>8</v>
      </c>
      <c r="F53">
        <v>11</v>
      </c>
      <c r="G53">
        <v>6</v>
      </c>
      <c r="H53">
        <v>0</v>
      </c>
      <c r="I53">
        <v>0</v>
      </c>
      <c r="J53">
        <v>0</v>
      </c>
      <c r="K53" t="str">
        <f>IF(AND(C53&gt;0,G53&gt;0,SUM(D53:F53)&gt;0,SUM(H53:J53)=0),"TAK","NIE")</f>
        <v>TAK</v>
      </c>
      <c r="L53">
        <f>SUM(D53:F53)</f>
        <v>28</v>
      </c>
      <c r="M53">
        <f t="shared" si="2"/>
        <v>20</v>
      </c>
      <c r="N53">
        <f t="shared" si="3"/>
        <v>6</v>
      </c>
      <c r="O53" t="str">
        <f>IF(D53+H53&gt;SUM(E53:F53,I53:J53),"TAK","NIE")</f>
        <v>NIE</v>
      </c>
      <c r="P53">
        <f>SUM(D53:F53,H53:J53)</f>
        <v>28</v>
      </c>
      <c r="Q53">
        <f t="shared" si="4"/>
        <v>0</v>
      </c>
      <c r="R53">
        <f t="shared" si="5"/>
        <v>1</v>
      </c>
    </row>
    <row r="54" spans="1:18" x14ac:dyDescent="0.25">
      <c r="A54" t="s">
        <v>64</v>
      </c>
      <c r="B54" t="s">
        <v>19</v>
      </c>
      <c r="C54">
        <v>19</v>
      </c>
      <c r="D54">
        <v>0</v>
      </c>
      <c r="E54">
        <v>2</v>
      </c>
      <c r="F54">
        <v>2</v>
      </c>
      <c r="G54">
        <v>17</v>
      </c>
      <c r="H54">
        <v>0</v>
      </c>
      <c r="I54">
        <v>0</v>
      </c>
      <c r="J54">
        <v>0</v>
      </c>
      <c r="K54" t="str">
        <f>IF(AND(C54&gt;0,G54&gt;0,SUM(D54:F54)&gt;0,SUM(H54:J54)=0),"TAK","NIE")</f>
        <v>TAK</v>
      </c>
      <c r="L54">
        <f>SUM(D54:F54)</f>
        <v>4</v>
      </c>
      <c r="M54">
        <f t="shared" si="2"/>
        <v>19</v>
      </c>
      <c r="N54">
        <f t="shared" si="3"/>
        <v>17</v>
      </c>
      <c r="O54" t="str">
        <f>IF(D54+H54&gt;SUM(E54:F54,I54:J54),"TAK","NIE")</f>
        <v>NIE</v>
      </c>
      <c r="P54">
        <f>SUM(D54:F54,H54:J54)</f>
        <v>4</v>
      </c>
      <c r="Q54">
        <f t="shared" si="4"/>
        <v>0</v>
      </c>
      <c r="R54">
        <f t="shared" si="5"/>
        <v>0</v>
      </c>
    </row>
    <row r="55" spans="1:18" x14ac:dyDescent="0.25">
      <c r="A55" t="s">
        <v>65</v>
      </c>
      <c r="B55" t="s">
        <v>8</v>
      </c>
      <c r="C55">
        <v>15</v>
      </c>
      <c r="D55">
        <v>1</v>
      </c>
      <c r="E55">
        <v>1</v>
      </c>
      <c r="F55">
        <v>5</v>
      </c>
      <c r="G55">
        <v>6</v>
      </c>
      <c r="H55">
        <v>0</v>
      </c>
      <c r="I55">
        <v>0</v>
      </c>
      <c r="J55">
        <v>0</v>
      </c>
      <c r="K55" t="str">
        <f>IF(AND(C55&gt;0,G55&gt;0,SUM(D55:F55)&gt;0,SUM(H55:J55)=0),"TAK","NIE")</f>
        <v>TAK</v>
      </c>
      <c r="L55">
        <f>SUM(D55:F55)</f>
        <v>7</v>
      </c>
      <c r="M55">
        <f t="shared" si="2"/>
        <v>15</v>
      </c>
      <c r="N55">
        <f t="shared" si="3"/>
        <v>6</v>
      </c>
      <c r="O55" t="str">
        <f>IF(D55+H55&gt;SUM(E55:F55,I55:J55),"TAK","NIE")</f>
        <v>NIE</v>
      </c>
      <c r="P55">
        <f>SUM(D55:F55,H55:J55)</f>
        <v>7</v>
      </c>
      <c r="Q55">
        <f t="shared" si="4"/>
        <v>0</v>
      </c>
      <c r="R55">
        <f t="shared" si="5"/>
        <v>1</v>
      </c>
    </row>
    <row r="56" spans="1:18" x14ac:dyDescent="0.25">
      <c r="A56" t="s">
        <v>66</v>
      </c>
      <c r="B56" t="s">
        <v>22</v>
      </c>
      <c r="C56">
        <v>16</v>
      </c>
      <c r="D56">
        <v>17</v>
      </c>
      <c r="E56">
        <v>30</v>
      </c>
      <c r="F56">
        <v>20</v>
      </c>
      <c r="G56">
        <v>7</v>
      </c>
      <c r="H56">
        <v>0</v>
      </c>
      <c r="I56">
        <v>0</v>
      </c>
      <c r="J56">
        <v>0</v>
      </c>
      <c r="K56" t="str">
        <f>IF(AND(C56&gt;0,G56&gt;0,SUM(D56:F56)&gt;0,SUM(H56:J56)=0),"TAK","NIE")</f>
        <v>TAK</v>
      </c>
      <c r="L56">
        <f>SUM(D56:F56)</f>
        <v>67</v>
      </c>
      <c r="M56">
        <f t="shared" si="2"/>
        <v>16</v>
      </c>
      <c r="N56">
        <f t="shared" si="3"/>
        <v>7</v>
      </c>
      <c r="O56" t="str">
        <f>IF(D56+H56&gt;SUM(E56:F56,I56:J56),"TAK","NIE")</f>
        <v>NIE</v>
      </c>
      <c r="P56">
        <f>SUM(D56:F56,H56:J56)</f>
        <v>67</v>
      </c>
      <c r="Q56">
        <f t="shared" si="4"/>
        <v>0</v>
      </c>
      <c r="R56">
        <f t="shared" si="5"/>
        <v>1</v>
      </c>
    </row>
    <row r="57" spans="1:18" x14ac:dyDescent="0.25">
      <c r="A57" t="s">
        <v>67</v>
      </c>
      <c r="B57" t="s">
        <v>8</v>
      </c>
      <c r="C57">
        <v>21</v>
      </c>
      <c r="D57">
        <v>130</v>
      </c>
      <c r="E57">
        <v>126</v>
      </c>
      <c r="F57">
        <v>142</v>
      </c>
      <c r="G57">
        <v>20</v>
      </c>
      <c r="H57">
        <v>10</v>
      </c>
      <c r="I57">
        <v>17</v>
      </c>
      <c r="J57">
        <v>18</v>
      </c>
      <c r="K57" t="str">
        <f>IF(AND(C57&gt;0,G57&gt;0,SUM(D57:F57)&gt;0,SUM(H57:J57)=0),"TAK","NIE")</f>
        <v>NIE</v>
      </c>
      <c r="L57">
        <f>SUM(D57:F57)</f>
        <v>398</v>
      </c>
      <c r="M57">
        <f t="shared" si="2"/>
        <v>21</v>
      </c>
      <c r="N57">
        <f t="shared" si="3"/>
        <v>20</v>
      </c>
      <c r="O57" t="str">
        <f>IF(D57+H57&gt;SUM(E57:F57,I57:J57),"TAK","NIE")</f>
        <v>NIE</v>
      </c>
      <c r="P57">
        <f>SUM(D57:F57,H57:J57)</f>
        <v>443</v>
      </c>
      <c r="Q57">
        <f t="shared" si="4"/>
        <v>0</v>
      </c>
      <c r="R57">
        <f t="shared" si="5"/>
        <v>1</v>
      </c>
    </row>
    <row r="58" spans="1:18" x14ac:dyDescent="0.25">
      <c r="A58" t="s">
        <v>68</v>
      </c>
      <c r="B58" t="s">
        <v>19</v>
      </c>
      <c r="C58">
        <v>18</v>
      </c>
      <c r="D58">
        <v>28</v>
      </c>
      <c r="E58">
        <v>31</v>
      </c>
      <c r="F58">
        <v>31</v>
      </c>
      <c r="G58">
        <v>16</v>
      </c>
      <c r="H58">
        <v>0</v>
      </c>
      <c r="I58">
        <v>3</v>
      </c>
      <c r="J58">
        <v>1</v>
      </c>
      <c r="K58" t="str">
        <f>IF(AND(C58&gt;0,G58&gt;0,SUM(D58:F58)&gt;0,SUM(H58:J58)=0),"TAK","NIE")</f>
        <v>NIE</v>
      </c>
      <c r="L58">
        <f>SUM(D58:F58)</f>
        <v>90</v>
      </c>
      <c r="M58">
        <f t="shared" si="2"/>
        <v>18</v>
      </c>
      <c r="N58">
        <f t="shared" si="3"/>
        <v>16</v>
      </c>
      <c r="O58" t="str">
        <f>IF(D58+H58&gt;SUM(E58:F58,I58:J58),"TAK","NIE")</f>
        <v>NIE</v>
      </c>
      <c r="P58">
        <f>SUM(D58:F58,H58:J58)</f>
        <v>94</v>
      </c>
      <c r="Q58">
        <f t="shared" si="4"/>
        <v>0</v>
      </c>
      <c r="R58">
        <f t="shared" si="5"/>
        <v>1</v>
      </c>
    </row>
    <row r="59" spans="1:18" x14ac:dyDescent="0.25">
      <c r="A59" t="s">
        <v>69</v>
      </c>
      <c r="B59" t="s">
        <v>10</v>
      </c>
      <c r="C59">
        <v>13</v>
      </c>
      <c r="D59">
        <v>3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 t="str">
        <f>IF(AND(C59&gt;0,G59&gt;0,SUM(D59:F59)&gt;0,SUM(H59:J59)=0),"TAK","NIE")</f>
        <v>TAK</v>
      </c>
      <c r="L59">
        <f>SUM(D59:F59)</f>
        <v>5</v>
      </c>
      <c r="M59">
        <f t="shared" si="2"/>
        <v>13</v>
      </c>
      <c r="N59">
        <f t="shared" si="3"/>
        <v>1</v>
      </c>
      <c r="O59" t="str">
        <f>IF(D59+H59&gt;SUM(E59:F59,I59:J59),"TAK","NIE")</f>
        <v>TAK</v>
      </c>
      <c r="P59">
        <f>SUM(D59:F59,H59:J59)</f>
        <v>5</v>
      </c>
      <c r="Q59">
        <f t="shared" si="4"/>
        <v>0</v>
      </c>
      <c r="R59">
        <f t="shared" si="5"/>
        <v>1</v>
      </c>
    </row>
    <row r="60" spans="1:18" x14ac:dyDescent="0.25">
      <c r="A60" t="s">
        <v>70</v>
      </c>
      <c r="B60" t="s">
        <v>22</v>
      </c>
      <c r="C60">
        <v>25</v>
      </c>
      <c r="D60">
        <v>59</v>
      </c>
      <c r="E60">
        <v>99</v>
      </c>
      <c r="F60">
        <v>120</v>
      </c>
      <c r="G60">
        <v>22</v>
      </c>
      <c r="H60">
        <v>62</v>
      </c>
      <c r="I60">
        <v>55</v>
      </c>
      <c r="J60">
        <v>53</v>
      </c>
      <c r="K60" t="str">
        <f>IF(AND(C60&gt;0,G60&gt;0,SUM(D60:F60)&gt;0,SUM(H60:J60)=0),"TAK","NIE")</f>
        <v>NIE</v>
      </c>
      <c r="L60">
        <f>SUM(D60:F60)</f>
        <v>278</v>
      </c>
      <c r="M60">
        <f t="shared" si="2"/>
        <v>25</v>
      </c>
      <c r="N60">
        <f t="shared" si="3"/>
        <v>22</v>
      </c>
      <c r="O60" t="str">
        <f>IF(D60+H60&gt;SUM(E60:F60,I60:J60),"TAK","NIE")</f>
        <v>NIE</v>
      </c>
      <c r="P60">
        <f>SUM(D60:F60,H60:J60)</f>
        <v>448</v>
      </c>
      <c r="Q60">
        <f t="shared" si="4"/>
        <v>0</v>
      </c>
      <c r="R60">
        <f t="shared" si="5"/>
        <v>0</v>
      </c>
    </row>
    <row r="61" spans="1:18" x14ac:dyDescent="0.25">
      <c r="A61" t="s">
        <v>71</v>
      </c>
      <c r="B61" t="s">
        <v>8</v>
      </c>
      <c r="C61">
        <v>8</v>
      </c>
      <c r="D61">
        <v>0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 t="str">
        <f>IF(AND(C61&gt;0,G61&gt;0,SUM(D61:F61)&gt;0,SUM(H61:J61)=0),"TAK","NIE")</f>
        <v>NIE</v>
      </c>
      <c r="L61">
        <f>SUM(D61:F61)</f>
        <v>4</v>
      </c>
      <c r="M61">
        <f t="shared" si="2"/>
        <v>8</v>
      </c>
      <c r="N61">
        <f t="shared" si="3"/>
        <v>0</v>
      </c>
      <c r="O61" t="str">
        <f>IF(D61+H61&gt;SUM(E61:F61,I61:J61),"TAK","NIE")</f>
        <v>NIE</v>
      </c>
      <c r="P61">
        <f>SUM(D61:F61,H61:J61)</f>
        <v>4</v>
      </c>
      <c r="Q61">
        <f t="shared" si="4"/>
        <v>0</v>
      </c>
      <c r="R61">
        <f t="shared" si="5"/>
        <v>0</v>
      </c>
    </row>
    <row r="62" spans="1:18" x14ac:dyDescent="0.25">
      <c r="A62" t="s">
        <v>72</v>
      </c>
      <c r="B62" t="s">
        <v>8</v>
      </c>
      <c r="C62">
        <v>5</v>
      </c>
      <c r="D62">
        <v>16</v>
      </c>
      <c r="E62">
        <v>17</v>
      </c>
      <c r="F62">
        <v>19</v>
      </c>
      <c r="G62">
        <v>6</v>
      </c>
      <c r="H62">
        <v>1</v>
      </c>
      <c r="I62">
        <v>3</v>
      </c>
      <c r="J62">
        <v>3</v>
      </c>
      <c r="K62" t="str">
        <f>IF(AND(C62&gt;0,G62&gt;0,SUM(D62:F62)&gt;0,SUM(H62:J62)=0),"TAK","NIE")</f>
        <v>NIE</v>
      </c>
      <c r="L62">
        <f>SUM(D62:F62)</f>
        <v>52</v>
      </c>
      <c r="M62">
        <f t="shared" si="2"/>
        <v>5</v>
      </c>
      <c r="N62">
        <f t="shared" si="3"/>
        <v>6</v>
      </c>
      <c r="O62" t="str">
        <f>IF(D62+H62&gt;SUM(E62:F62,I62:J62),"TAK","NIE")</f>
        <v>NIE</v>
      </c>
      <c r="P62">
        <f>SUM(D62:F62,H62:J62)</f>
        <v>59</v>
      </c>
      <c r="Q62">
        <f t="shared" si="4"/>
        <v>0</v>
      </c>
      <c r="R62">
        <f t="shared" si="5"/>
        <v>1</v>
      </c>
    </row>
    <row r="63" spans="1:18" x14ac:dyDescent="0.25">
      <c r="A63" t="s">
        <v>73</v>
      </c>
      <c r="B63" t="s">
        <v>10</v>
      </c>
      <c r="C63">
        <v>13</v>
      </c>
      <c r="D63">
        <v>25</v>
      </c>
      <c r="E63">
        <v>32</v>
      </c>
      <c r="F63">
        <v>29</v>
      </c>
      <c r="G63">
        <v>3</v>
      </c>
      <c r="H63">
        <v>0</v>
      </c>
      <c r="I63">
        <v>0</v>
      </c>
      <c r="J63">
        <v>0</v>
      </c>
      <c r="K63" t="str">
        <f>IF(AND(C63&gt;0,G63&gt;0,SUM(D63:F63)&gt;0,SUM(H63:J63)=0),"TAK","NIE")</f>
        <v>TAK</v>
      </c>
      <c r="L63">
        <f>SUM(D63:F63)</f>
        <v>86</v>
      </c>
      <c r="M63">
        <f t="shared" si="2"/>
        <v>13</v>
      </c>
      <c r="N63">
        <f t="shared" si="3"/>
        <v>3</v>
      </c>
      <c r="O63" t="str">
        <f>IF(D63+H63&gt;SUM(E63:F63,I63:J63),"TAK","NIE")</f>
        <v>NIE</v>
      </c>
      <c r="P63">
        <f>SUM(D63:F63,H63:J63)</f>
        <v>86</v>
      </c>
      <c r="Q63">
        <f t="shared" si="4"/>
        <v>0</v>
      </c>
      <c r="R63">
        <f t="shared" si="5"/>
        <v>1</v>
      </c>
    </row>
    <row r="64" spans="1:18" x14ac:dyDescent="0.25">
      <c r="A64" t="s">
        <v>74</v>
      </c>
      <c r="B64" t="s">
        <v>8</v>
      </c>
      <c r="C64">
        <v>5</v>
      </c>
      <c r="D64">
        <v>0</v>
      </c>
      <c r="E64">
        <v>1</v>
      </c>
      <c r="F64">
        <v>2</v>
      </c>
      <c r="G64">
        <v>6</v>
      </c>
      <c r="H64">
        <v>0</v>
      </c>
      <c r="I64">
        <v>0</v>
      </c>
      <c r="J64">
        <v>0</v>
      </c>
      <c r="K64" t="str">
        <f>IF(AND(C64&gt;0,G64&gt;0,SUM(D64:F64)&gt;0,SUM(H64:J64)=0),"TAK","NIE")</f>
        <v>TAK</v>
      </c>
      <c r="L64">
        <f>SUM(D64:F64)</f>
        <v>3</v>
      </c>
      <c r="M64">
        <f t="shared" si="2"/>
        <v>5</v>
      </c>
      <c r="N64">
        <f t="shared" si="3"/>
        <v>6</v>
      </c>
      <c r="O64" t="str">
        <f>IF(D64+H64&gt;SUM(E64:F64,I64:J64),"TAK","NIE")</f>
        <v>NIE</v>
      </c>
      <c r="P64">
        <f>SUM(D64:F64,H64:J64)</f>
        <v>3</v>
      </c>
      <c r="Q64">
        <f t="shared" si="4"/>
        <v>0</v>
      </c>
      <c r="R64">
        <f t="shared" si="5"/>
        <v>0</v>
      </c>
    </row>
    <row r="65" spans="1:18" x14ac:dyDescent="0.25">
      <c r="A65" t="s">
        <v>75</v>
      </c>
      <c r="B65" t="s">
        <v>12</v>
      </c>
      <c r="C65">
        <v>18</v>
      </c>
      <c r="D65">
        <v>2</v>
      </c>
      <c r="E65">
        <v>6</v>
      </c>
      <c r="F65">
        <v>11</v>
      </c>
      <c r="G65">
        <v>1</v>
      </c>
      <c r="H65">
        <v>0</v>
      </c>
      <c r="I65">
        <v>0</v>
      </c>
      <c r="J65">
        <v>0</v>
      </c>
      <c r="K65" t="str">
        <f>IF(AND(C65&gt;0,G65&gt;0,SUM(D65:F65)&gt;0,SUM(H65:J65)=0),"TAK","NIE")</f>
        <v>TAK</v>
      </c>
      <c r="L65">
        <f>SUM(D65:F65)</f>
        <v>19</v>
      </c>
      <c r="M65">
        <f t="shared" si="2"/>
        <v>18</v>
      </c>
      <c r="N65">
        <f t="shared" si="3"/>
        <v>1</v>
      </c>
      <c r="O65" t="str">
        <f>IF(D65+H65&gt;SUM(E65:F65,I65:J65),"TAK","NIE")</f>
        <v>NIE</v>
      </c>
      <c r="P65">
        <f>SUM(D65:F65,H65:J65)</f>
        <v>19</v>
      </c>
      <c r="Q65">
        <f t="shared" si="4"/>
        <v>0</v>
      </c>
      <c r="R65">
        <f t="shared" si="5"/>
        <v>1</v>
      </c>
    </row>
    <row r="66" spans="1:18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 t="str">
        <f>IF(AND(C66&gt;0,G66&gt;0,SUM(D66:F66)&gt;0,SUM(H66:J66)=0),"TAK","NIE")</f>
        <v>NIE</v>
      </c>
      <c r="L66">
        <f>SUM(D66:F66)</f>
        <v>47</v>
      </c>
      <c r="M66">
        <f t="shared" si="2"/>
        <v>9</v>
      </c>
      <c r="N66">
        <f t="shared" si="3"/>
        <v>8</v>
      </c>
      <c r="O66" t="str">
        <f>IF(D66+H66&gt;SUM(E66:F66,I66:J66),"TAK","NIE")</f>
        <v>NIE</v>
      </c>
      <c r="P66">
        <f>SUM(D66:F66,H66:J66)</f>
        <v>49</v>
      </c>
      <c r="Q66">
        <f t="shared" si="4"/>
        <v>0</v>
      </c>
      <c r="R66">
        <f t="shared" si="5"/>
        <v>1</v>
      </c>
    </row>
    <row r="67" spans="1:18" x14ac:dyDescent="0.25">
      <c r="A67" t="s">
        <v>76</v>
      </c>
      <c r="B67" t="s">
        <v>8</v>
      </c>
      <c r="C67">
        <v>16</v>
      </c>
      <c r="D67">
        <v>81</v>
      </c>
      <c r="E67">
        <v>82</v>
      </c>
      <c r="F67">
        <v>80</v>
      </c>
      <c r="G67">
        <v>17</v>
      </c>
      <c r="H67">
        <v>26</v>
      </c>
      <c r="I67">
        <v>17</v>
      </c>
      <c r="J67">
        <v>10</v>
      </c>
      <c r="K67" t="str">
        <f>IF(AND(C67&gt;0,G67&gt;0,SUM(D67:F67)&gt;0,SUM(H67:J67)=0),"TAK","NIE")</f>
        <v>NIE</v>
      </c>
      <c r="L67">
        <f>SUM(D67:F67)</f>
        <v>243</v>
      </c>
      <c r="M67">
        <f t="shared" ref="M67:M130" si="6">IF(C67&gt;0,C67,0)</f>
        <v>16</v>
      </c>
      <c r="N67">
        <f t="shared" ref="N67:N130" si="7">IF(G67&gt;0,G67,0)</f>
        <v>17</v>
      </c>
      <c r="O67" t="str">
        <f>IF(D67+H67&gt;SUM(E67:F67,I67:J67),"TAK","NIE")</f>
        <v>NIE</v>
      </c>
      <c r="P67">
        <f>SUM(D67:F67,H67:J67)</f>
        <v>296</v>
      </c>
      <c r="Q67">
        <f t="shared" ref="Q67:Q130" si="8">IF(AND(H67&gt;D67,I67&gt;E67,J67&gt;F67),1,0)</f>
        <v>0</v>
      </c>
      <c r="R67">
        <f t="shared" ref="R67:R130" si="9">IF(AND(D67&gt;H67,E67&gt;I67,F67&gt;J67),1,0)</f>
        <v>1</v>
      </c>
    </row>
    <row r="68" spans="1:18" x14ac:dyDescent="0.25">
      <c r="A68" t="s">
        <v>78</v>
      </c>
      <c r="B68" t="s">
        <v>22</v>
      </c>
      <c r="C68">
        <v>14</v>
      </c>
      <c r="D68">
        <v>1</v>
      </c>
      <c r="E68">
        <v>1</v>
      </c>
      <c r="F68">
        <v>2</v>
      </c>
      <c r="G68">
        <v>6</v>
      </c>
      <c r="H68">
        <v>0</v>
      </c>
      <c r="I68">
        <v>0</v>
      </c>
      <c r="J68">
        <v>0</v>
      </c>
      <c r="K68" t="str">
        <f>IF(AND(C68&gt;0,G68&gt;0,SUM(D68:F68)&gt;0,SUM(H68:J68)=0),"TAK","NIE")</f>
        <v>TAK</v>
      </c>
      <c r="L68">
        <f>SUM(D68:F68)</f>
        <v>4</v>
      </c>
      <c r="M68">
        <f t="shared" si="6"/>
        <v>14</v>
      </c>
      <c r="N68">
        <f t="shared" si="7"/>
        <v>6</v>
      </c>
      <c r="O68" t="str">
        <f>IF(D68+H68&gt;SUM(E68:F68,I68:J68),"TAK","NIE")</f>
        <v>NIE</v>
      </c>
      <c r="P68">
        <f>SUM(D68:F68,H68:J68)</f>
        <v>4</v>
      </c>
      <c r="Q68">
        <f t="shared" si="8"/>
        <v>0</v>
      </c>
      <c r="R68">
        <f t="shared" si="9"/>
        <v>1</v>
      </c>
    </row>
    <row r="69" spans="1:18" x14ac:dyDescent="0.25">
      <c r="A69" t="s">
        <v>79</v>
      </c>
      <c r="B69" t="s">
        <v>22</v>
      </c>
      <c r="C69">
        <v>19</v>
      </c>
      <c r="D69">
        <v>72</v>
      </c>
      <c r="E69">
        <v>67</v>
      </c>
      <c r="F69">
        <v>69</v>
      </c>
      <c r="G69">
        <v>0</v>
      </c>
      <c r="H69">
        <v>0</v>
      </c>
      <c r="I69">
        <v>0</v>
      </c>
      <c r="J69">
        <v>0</v>
      </c>
      <c r="K69" t="str">
        <f>IF(AND(C69&gt;0,G69&gt;0,SUM(D69:F69)&gt;0,SUM(H69:J69)=0),"TAK","NIE")</f>
        <v>NIE</v>
      </c>
      <c r="L69">
        <f>SUM(D69:F69)</f>
        <v>208</v>
      </c>
      <c r="M69">
        <f t="shared" si="6"/>
        <v>19</v>
      </c>
      <c r="N69">
        <f t="shared" si="7"/>
        <v>0</v>
      </c>
      <c r="O69" t="str">
        <f>IF(D69+H69&gt;SUM(E69:F69,I69:J69),"TAK","NIE")</f>
        <v>NIE</v>
      </c>
      <c r="P69">
        <f>SUM(D69:F69,H69:J69)</f>
        <v>208</v>
      </c>
      <c r="Q69">
        <f t="shared" si="8"/>
        <v>0</v>
      </c>
      <c r="R69">
        <f t="shared" si="9"/>
        <v>1</v>
      </c>
    </row>
    <row r="70" spans="1:18" x14ac:dyDescent="0.25">
      <c r="A70" t="s">
        <v>80</v>
      </c>
      <c r="B70" t="s">
        <v>8</v>
      </c>
      <c r="C70">
        <v>12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 t="str">
        <f>IF(AND(C70&gt;0,G70&gt;0,SUM(D70:F70)&gt;0,SUM(H70:J70)=0),"TAK","NIE")</f>
        <v>NIE</v>
      </c>
      <c r="L70">
        <f>SUM(D70:F70)</f>
        <v>2</v>
      </c>
      <c r="M70">
        <f t="shared" si="6"/>
        <v>12</v>
      </c>
      <c r="N70">
        <f t="shared" si="7"/>
        <v>0</v>
      </c>
      <c r="O70" t="str">
        <f>IF(D70+H70&gt;SUM(E70:F70,I70:J70),"TAK","NIE")</f>
        <v>NIE</v>
      </c>
      <c r="P70">
        <f>SUM(D70:F70,H70:J70)</f>
        <v>2</v>
      </c>
      <c r="Q70">
        <f t="shared" si="8"/>
        <v>0</v>
      </c>
      <c r="R70">
        <f t="shared" si="9"/>
        <v>0</v>
      </c>
    </row>
    <row r="71" spans="1:18" x14ac:dyDescent="0.25">
      <c r="A71" t="s">
        <v>81</v>
      </c>
      <c r="B71" t="s">
        <v>8</v>
      </c>
      <c r="C71">
        <v>16</v>
      </c>
      <c r="D71">
        <v>0</v>
      </c>
      <c r="E71">
        <v>2</v>
      </c>
      <c r="F71">
        <v>2</v>
      </c>
      <c r="G71">
        <v>16</v>
      </c>
      <c r="H71">
        <v>0</v>
      </c>
      <c r="I71">
        <v>0</v>
      </c>
      <c r="J71">
        <v>0</v>
      </c>
      <c r="K71" t="str">
        <f>IF(AND(C71&gt;0,G71&gt;0,SUM(D71:F71)&gt;0,SUM(H71:J71)=0),"TAK","NIE")</f>
        <v>TAK</v>
      </c>
      <c r="L71">
        <f>SUM(D71:F71)</f>
        <v>4</v>
      </c>
      <c r="M71">
        <f t="shared" si="6"/>
        <v>16</v>
      </c>
      <c r="N71">
        <f t="shared" si="7"/>
        <v>16</v>
      </c>
      <c r="O71" t="str">
        <f>IF(D71+H71&gt;SUM(E71:F71,I71:J71),"TAK","NIE")</f>
        <v>NIE</v>
      </c>
      <c r="P71">
        <f>SUM(D71:F71,H71:J71)</f>
        <v>4</v>
      </c>
      <c r="Q71">
        <f t="shared" si="8"/>
        <v>0</v>
      </c>
      <c r="R71">
        <f t="shared" si="9"/>
        <v>0</v>
      </c>
    </row>
    <row r="72" spans="1:18" x14ac:dyDescent="0.25">
      <c r="A72" t="s">
        <v>82</v>
      </c>
      <c r="B72" t="s">
        <v>19</v>
      </c>
      <c r="C72">
        <v>16</v>
      </c>
      <c r="D72">
        <v>0</v>
      </c>
      <c r="E72">
        <v>0</v>
      </c>
      <c r="F72">
        <v>0</v>
      </c>
      <c r="G72">
        <v>18</v>
      </c>
      <c r="H72">
        <v>2</v>
      </c>
      <c r="I72">
        <v>2</v>
      </c>
      <c r="J72">
        <v>5</v>
      </c>
      <c r="K72" t="str">
        <f>IF(AND(C72&gt;0,G72&gt;0,SUM(D72:F72)&gt;0,SUM(H72:J72)=0),"TAK","NIE")</f>
        <v>NIE</v>
      </c>
      <c r="L72">
        <f>SUM(D72:F72)</f>
        <v>0</v>
      </c>
      <c r="M72">
        <f t="shared" si="6"/>
        <v>16</v>
      </c>
      <c r="N72">
        <f t="shared" si="7"/>
        <v>18</v>
      </c>
      <c r="O72" t="str">
        <f>IF(D72+H72&gt;SUM(E72:F72,I72:J72),"TAK","NIE")</f>
        <v>NIE</v>
      </c>
      <c r="P72">
        <f>SUM(D72:F72,H72:J72)</f>
        <v>9</v>
      </c>
      <c r="Q72">
        <f t="shared" si="8"/>
        <v>1</v>
      </c>
      <c r="R72">
        <f t="shared" si="9"/>
        <v>0</v>
      </c>
    </row>
    <row r="73" spans="1:18" x14ac:dyDescent="0.25">
      <c r="A73" t="s">
        <v>83</v>
      </c>
      <c r="B73" t="s">
        <v>19</v>
      </c>
      <c r="C73">
        <v>8</v>
      </c>
      <c r="D73">
        <v>6</v>
      </c>
      <c r="E73">
        <v>5</v>
      </c>
      <c r="F73">
        <v>10</v>
      </c>
      <c r="G73">
        <v>8</v>
      </c>
      <c r="H73">
        <v>0</v>
      </c>
      <c r="I73">
        <v>0</v>
      </c>
      <c r="J73">
        <v>0</v>
      </c>
      <c r="K73" t="str">
        <f>IF(AND(C73&gt;0,G73&gt;0,SUM(D73:F73)&gt;0,SUM(H73:J73)=0),"TAK","NIE")</f>
        <v>TAK</v>
      </c>
      <c r="L73">
        <f>SUM(D73:F73)</f>
        <v>21</v>
      </c>
      <c r="M73">
        <f t="shared" si="6"/>
        <v>8</v>
      </c>
      <c r="N73">
        <f t="shared" si="7"/>
        <v>8</v>
      </c>
      <c r="O73" t="str">
        <f>IF(D73+H73&gt;SUM(E73:F73,I73:J73),"TAK","NIE")</f>
        <v>NIE</v>
      </c>
      <c r="P73">
        <f>SUM(D73:F73,H73:J73)</f>
        <v>21</v>
      </c>
      <c r="Q73">
        <f t="shared" si="8"/>
        <v>0</v>
      </c>
      <c r="R73">
        <f t="shared" si="9"/>
        <v>1</v>
      </c>
    </row>
    <row r="74" spans="1:18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 t="str">
        <f>IF(AND(C74&gt;0,G74&gt;0,SUM(D74:F74)&gt;0,SUM(H74:J74)=0),"TAK","NIE")</f>
        <v>NIE</v>
      </c>
      <c r="L74">
        <f>SUM(D74:F74)</f>
        <v>19</v>
      </c>
      <c r="M74">
        <f t="shared" si="6"/>
        <v>10</v>
      </c>
      <c r="N74">
        <f t="shared" si="7"/>
        <v>10</v>
      </c>
      <c r="O74" t="str">
        <f>IF(D74+H74&gt;SUM(E74:F74,I74:J74),"TAK","NIE")</f>
        <v>NIE</v>
      </c>
      <c r="P74">
        <f>SUM(D74:F74,H74:J74)</f>
        <v>26</v>
      </c>
      <c r="Q74">
        <f t="shared" si="8"/>
        <v>0</v>
      </c>
      <c r="R74">
        <f t="shared" si="9"/>
        <v>1</v>
      </c>
    </row>
    <row r="75" spans="1:18" x14ac:dyDescent="0.25">
      <c r="A75" t="s">
        <v>84</v>
      </c>
      <c r="B75" t="s">
        <v>19</v>
      </c>
      <c r="C75">
        <v>22</v>
      </c>
      <c r="D75">
        <v>1</v>
      </c>
      <c r="E75">
        <v>1</v>
      </c>
      <c r="F75">
        <v>0</v>
      </c>
      <c r="G75">
        <v>8</v>
      </c>
      <c r="H75">
        <v>0</v>
      </c>
      <c r="I75">
        <v>2</v>
      </c>
      <c r="J75">
        <v>0</v>
      </c>
      <c r="K75" t="str">
        <f>IF(AND(C75&gt;0,G75&gt;0,SUM(D75:F75)&gt;0,SUM(H75:J75)=0),"TAK","NIE")</f>
        <v>NIE</v>
      </c>
      <c r="L75">
        <f>SUM(D75:F75)</f>
        <v>2</v>
      </c>
      <c r="M75">
        <f t="shared" si="6"/>
        <v>22</v>
      </c>
      <c r="N75">
        <f t="shared" si="7"/>
        <v>8</v>
      </c>
      <c r="O75" t="str">
        <f>IF(D75+H75&gt;SUM(E75:F75,I75:J75),"TAK","NIE")</f>
        <v>NIE</v>
      </c>
      <c r="P75">
        <f>SUM(D75:F75,H75:J75)</f>
        <v>4</v>
      </c>
      <c r="Q75">
        <f t="shared" si="8"/>
        <v>0</v>
      </c>
      <c r="R75">
        <f t="shared" si="9"/>
        <v>0</v>
      </c>
    </row>
    <row r="76" spans="1:18" x14ac:dyDescent="0.25">
      <c r="A76" t="s">
        <v>86</v>
      </c>
      <c r="B76" t="s">
        <v>19</v>
      </c>
      <c r="C76">
        <v>5</v>
      </c>
      <c r="D76">
        <v>0</v>
      </c>
      <c r="E76">
        <v>0</v>
      </c>
      <c r="F76">
        <v>1</v>
      </c>
      <c r="G76">
        <v>5</v>
      </c>
      <c r="H76">
        <v>0</v>
      </c>
      <c r="I76">
        <v>0</v>
      </c>
      <c r="J76">
        <v>0</v>
      </c>
      <c r="K76" t="str">
        <f>IF(AND(C76&gt;0,G76&gt;0,SUM(D76:F76)&gt;0,SUM(H76:J76)=0),"TAK","NIE")</f>
        <v>TAK</v>
      </c>
      <c r="L76">
        <f>SUM(D76:F76)</f>
        <v>1</v>
      </c>
      <c r="M76">
        <f t="shared" si="6"/>
        <v>5</v>
      </c>
      <c r="N76">
        <f t="shared" si="7"/>
        <v>5</v>
      </c>
      <c r="O76" t="str">
        <f>IF(D76+H76&gt;SUM(E76:F76,I76:J76),"TAK","NIE")</f>
        <v>NIE</v>
      </c>
      <c r="P76">
        <f>SUM(D76:F76,H76:J76)</f>
        <v>1</v>
      </c>
      <c r="Q76">
        <f t="shared" si="8"/>
        <v>0</v>
      </c>
      <c r="R76">
        <f t="shared" si="9"/>
        <v>0</v>
      </c>
    </row>
    <row r="77" spans="1:18" x14ac:dyDescent="0.25">
      <c r="A77" t="s">
        <v>87</v>
      </c>
      <c r="B77" t="s">
        <v>8</v>
      </c>
      <c r="C77">
        <v>12</v>
      </c>
      <c r="D77">
        <v>0</v>
      </c>
      <c r="E77">
        <v>3</v>
      </c>
      <c r="F77">
        <v>3</v>
      </c>
      <c r="G77">
        <v>0</v>
      </c>
      <c r="H77">
        <v>0</v>
      </c>
      <c r="I77">
        <v>0</v>
      </c>
      <c r="J77">
        <v>0</v>
      </c>
      <c r="K77" t="str">
        <f>IF(AND(C77&gt;0,G77&gt;0,SUM(D77:F77)&gt;0,SUM(H77:J77)=0),"TAK","NIE")</f>
        <v>NIE</v>
      </c>
      <c r="L77">
        <f>SUM(D77:F77)</f>
        <v>6</v>
      </c>
      <c r="M77">
        <f t="shared" si="6"/>
        <v>12</v>
      </c>
      <c r="N77">
        <f t="shared" si="7"/>
        <v>0</v>
      </c>
      <c r="O77" t="str">
        <f>IF(D77+H77&gt;SUM(E77:F77,I77:J77),"TAK","NIE")</f>
        <v>NIE</v>
      </c>
      <c r="P77">
        <f>SUM(D77:F77,H77:J77)</f>
        <v>6</v>
      </c>
      <c r="Q77">
        <f t="shared" si="8"/>
        <v>0</v>
      </c>
      <c r="R77">
        <f t="shared" si="9"/>
        <v>0</v>
      </c>
    </row>
    <row r="78" spans="1:18" x14ac:dyDescent="0.25">
      <c r="A78" t="s">
        <v>88</v>
      </c>
      <c r="B78" t="s">
        <v>10</v>
      </c>
      <c r="C78">
        <v>13</v>
      </c>
      <c r="D78">
        <v>6</v>
      </c>
      <c r="E78">
        <v>5</v>
      </c>
      <c r="F78">
        <v>11</v>
      </c>
      <c r="G78">
        <v>6</v>
      </c>
      <c r="H78">
        <v>0</v>
      </c>
      <c r="I78">
        <v>0</v>
      </c>
      <c r="J78">
        <v>0</v>
      </c>
      <c r="K78" t="str">
        <f>IF(AND(C78&gt;0,G78&gt;0,SUM(D78:F78)&gt;0,SUM(H78:J78)=0),"TAK","NIE")</f>
        <v>TAK</v>
      </c>
      <c r="L78">
        <f>SUM(D78:F78)</f>
        <v>22</v>
      </c>
      <c r="M78">
        <f t="shared" si="6"/>
        <v>13</v>
      </c>
      <c r="N78">
        <f t="shared" si="7"/>
        <v>6</v>
      </c>
      <c r="O78" t="str">
        <f>IF(D78+H78&gt;SUM(E78:F78,I78:J78),"TAK","NIE")</f>
        <v>NIE</v>
      </c>
      <c r="P78">
        <f>SUM(D78:F78,H78:J78)</f>
        <v>22</v>
      </c>
      <c r="Q78">
        <f t="shared" si="8"/>
        <v>0</v>
      </c>
      <c r="R78">
        <f t="shared" si="9"/>
        <v>1</v>
      </c>
    </row>
    <row r="79" spans="1:18" x14ac:dyDescent="0.25">
      <c r="A79" t="s">
        <v>89</v>
      </c>
      <c r="B79" t="s">
        <v>10</v>
      </c>
      <c r="C79">
        <v>8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 t="str">
        <f>IF(AND(C79&gt;0,G79&gt;0,SUM(D79:F79)&gt;0,SUM(H79:J79)=0),"TAK","NIE")</f>
        <v>NIE</v>
      </c>
      <c r="L79">
        <f>SUM(D79:F79)</f>
        <v>1</v>
      </c>
      <c r="M79">
        <f t="shared" si="6"/>
        <v>8</v>
      </c>
      <c r="N79">
        <f t="shared" si="7"/>
        <v>0</v>
      </c>
      <c r="O79" t="str">
        <f>IF(D79+H79&gt;SUM(E79:F79,I79:J79),"TAK","NIE")</f>
        <v>NIE</v>
      </c>
      <c r="P79">
        <f>SUM(D79:F79,H79:J79)</f>
        <v>1</v>
      </c>
      <c r="Q79">
        <f t="shared" si="8"/>
        <v>0</v>
      </c>
      <c r="R79">
        <f t="shared" si="9"/>
        <v>0</v>
      </c>
    </row>
    <row r="80" spans="1:18" x14ac:dyDescent="0.25">
      <c r="A80" t="s">
        <v>90</v>
      </c>
      <c r="B80" t="s">
        <v>22</v>
      </c>
      <c r="C80">
        <v>22</v>
      </c>
      <c r="D80">
        <v>13</v>
      </c>
      <c r="E80">
        <v>21</v>
      </c>
      <c r="F80">
        <v>28</v>
      </c>
      <c r="G80">
        <v>8</v>
      </c>
      <c r="H80">
        <v>0</v>
      </c>
      <c r="I80">
        <v>0</v>
      </c>
      <c r="J80">
        <v>0</v>
      </c>
      <c r="K80" t="str">
        <f>IF(AND(C80&gt;0,G80&gt;0,SUM(D80:F80)&gt;0,SUM(H80:J80)=0),"TAK","NIE")</f>
        <v>TAK</v>
      </c>
      <c r="L80">
        <f>SUM(D80:F80)</f>
        <v>62</v>
      </c>
      <c r="M80">
        <f t="shared" si="6"/>
        <v>22</v>
      </c>
      <c r="N80">
        <f t="shared" si="7"/>
        <v>8</v>
      </c>
      <c r="O80" t="str">
        <f>IF(D80+H80&gt;SUM(E80:F80,I80:J80),"TAK","NIE")</f>
        <v>NIE</v>
      </c>
      <c r="P80">
        <f>SUM(D80:F80,H80:J80)</f>
        <v>62</v>
      </c>
      <c r="Q80">
        <f t="shared" si="8"/>
        <v>0</v>
      </c>
      <c r="R80">
        <f t="shared" si="9"/>
        <v>1</v>
      </c>
    </row>
    <row r="81" spans="1:18" x14ac:dyDescent="0.25">
      <c r="A81" t="s">
        <v>91</v>
      </c>
      <c r="B81" t="s">
        <v>19</v>
      </c>
      <c r="C81">
        <v>5</v>
      </c>
      <c r="D81">
        <v>0</v>
      </c>
      <c r="E81">
        <v>2</v>
      </c>
      <c r="F81">
        <v>5</v>
      </c>
      <c r="G81">
        <v>6</v>
      </c>
      <c r="H81">
        <v>0</v>
      </c>
      <c r="I81">
        <v>0</v>
      </c>
      <c r="J81">
        <v>0</v>
      </c>
      <c r="K81" t="str">
        <f>IF(AND(C81&gt;0,G81&gt;0,SUM(D81:F81)&gt;0,SUM(H81:J81)=0),"TAK","NIE")</f>
        <v>TAK</v>
      </c>
      <c r="L81">
        <f>SUM(D81:F81)</f>
        <v>7</v>
      </c>
      <c r="M81">
        <f t="shared" si="6"/>
        <v>5</v>
      </c>
      <c r="N81">
        <f t="shared" si="7"/>
        <v>6</v>
      </c>
      <c r="O81" t="str">
        <f>IF(D81+H81&gt;SUM(E81:F81,I81:J81),"TAK","NIE")</f>
        <v>NIE</v>
      </c>
      <c r="P81">
        <f>SUM(D81:F81,H81:J81)</f>
        <v>7</v>
      </c>
      <c r="Q81">
        <f t="shared" si="8"/>
        <v>0</v>
      </c>
      <c r="R81">
        <f t="shared" si="9"/>
        <v>0</v>
      </c>
    </row>
    <row r="82" spans="1:18" x14ac:dyDescent="0.25">
      <c r="A82" t="s">
        <v>92</v>
      </c>
      <c r="B82" t="s">
        <v>8</v>
      </c>
      <c r="C82">
        <v>12</v>
      </c>
      <c r="D82">
        <v>2</v>
      </c>
      <c r="E82">
        <v>9</v>
      </c>
      <c r="F82">
        <v>13</v>
      </c>
      <c r="G82">
        <v>13</v>
      </c>
      <c r="H82">
        <v>0</v>
      </c>
      <c r="I82">
        <v>0</v>
      </c>
      <c r="J82">
        <v>0</v>
      </c>
      <c r="K82" t="str">
        <f>IF(AND(C82&gt;0,G82&gt;0,SUM(D82:F82)&gt;0,SUM(H82:J82)=0),"TAK","NIE")</f>
        <v>TAK</v>
      </c>
      <c r="L82">
        <f>SUM(D82:F82)</f>
        <v>24</v>
      </c>
      <c r="M82">
        <f t="shared" si="6"/>
        <v>12</v>
      </c>
      <c r="N82">
        <f t="shared" si="7"/>
        <v>13</v>
      </c>
      <c r="O82" t="str">
        <f>IF(D82+H82&gt;SUM(E82:F82,I82:J82),"TAK","NIE")</f>
        <v>NIE</v>
      </c>
      <c r="P82">
        <f>SUM(D82:F82,H82:J82)</f>
        <v>24</v>
      </c>
      <c r="Q82">
        <f t="shared" si="8"/>
        <v>0</v>
      </c>
      <c r="R82">
        <f t="shared" si="9"/>
        <v>1</v>
      </c>
    </row>
    <row r="83" spans="1:18" x14ac:dyDescent="0.25">
      <c r="A83" t="s">
        <v>93</v>
      </c>
      <c r="B83" t="s">
        <v>10</v>
      </c>
      <c r="C83">
        <v>9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 t="str">
        <f>IF(AND(C83&gt;0,G83&gt;0,SUM(D83:F83)&gt;0,SUM(H83:J83)=0),"TAK","NIE")</f>
        <v>NIE</v>
      </c>
      <c r="L83">
        <f>SUM(D83:F83)</f>
        <v>2</v>
      </c>
      <c r="M83">
        <f t="shared" si="6"/>
        <v>9</v>
      </c>
      <c r="N83">
        <f t="shared" si="7"/>
        <v>0</v>
      </c>
      <c r="O83" t="str">
        <f>IF(D83+H83&gt;SUM(E83:F83,I83:J83),"TAK","NIE")</f>
        <v>NIE</v>
      </c>
      <c r="P83">
        <f>SUM(D83:F83,H83:J83)</f>
        <v>2</v>
      </c>
      <c r="Q83">
        <f t="shared" si="8"/>
        <v>0</v>
      </c>
      <c r="R83">
        <f t="shared" si="9"/>
        <v>0</v>
      </c>
    </row>
    <row r="84" spans="1:18" x14ac:dyDescent="0.25">
      <c r="A84" t="s">
        <v>94</v>
      </c>
      <c r="B84" t="s">
        <v>10</v>
      </c>
      <c r="C84">
        <v>6</v>
      </c>
      <c r="D84">
        <v>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 t="str">
        <f>IF(AND(C84&gt;0,G84&gt;0,SUM(D84:F84)&gt;0,SUM(H84:J84)=0),"TAK","NIE")</f>
        <v>NIE</v>
      </c>
      <c r="L84">
        <f>SUM(D84:F84)</f>
        <v>4</v>
      </c>
      <c r="M84">
        <f t="shared" si="6"/>
        <v>6</v>
      </c>
      <c r="N84">
        <f t="shared" si="7"/>
        <v>0</v>
      </c>
      <c r="O84" t="str">
        <f>IF(D84+H84&gt;SUM(E84:F84,I84:J84),"TAK","NIE")</f>
        <v>NIE</v>
      </c>
      <c r="P84">
        <f>SUM(D84:F84,H84:J84)</f>
        <v>4</v>
      </c>
      <c r="Q84">
        <f t="shared" si="8"/>
        <v>0</v>
      </c>
      <c r="R84">
        <f t="shared" si="9"/>
        <v>0</v>
      </c>
    </row>
    <row r="85" spans="1:18" x14ac:dyDescent="0.25">
      <c r="A85" t="s">
        <v>95</v>
      </c>
      <c r="B85" t="s">
        <v>19</v>
      </c>
      <c r="C85">
        <v>15</v>
      </c>
      <c r="D85">
        <v>174</v>
      </c>
      <c r="E85">
        <v>182</v>
      </c>
      <c r="F85">
        <v>217</v>
      </c>
      <c r="G85">
        <v>11</v>
      </c>
      <c r="H85">
        <v>78</v>
      </c>
      <c r="I85">
        <v>78</v>
      </c>
      <c r="J85">
        <v>53</v>
      </c>
      <c r="K85" t="str">
        <f>IF(AND(C85&gt;0,G85&gt;0,SUM(D85:F85)&gt;0,SUM(H85:J85)=0),"TAK","NIE")</f>
        <v>NIE</v>
      </c>
      <c r="L85">
        <f>SUM(D85:F85)</f>
        <v>573</v>
      </c>
      <c r="M85">
        <f t="shared" si="6"/>
        <v>15</v>
      </c>
      <c r="N85">
        <f t="shared" si="7"/>
        <v>11</v>
      </c>
      <c r="O85" t="str">
        <f>IF(D85+H85&gt;SUM(E85:F85,I85:J85),"TAK","NIE")</f>
        <v>NIE</v>
      </c>
      <c r="P85">
        <f>SUM(D85:F85,H85:J85)</f>
        <v>782</v>
      </c>
      <c r="Q85">
        <f t="shared" si="8"/>
        <v>0</v>
      </c>
      <c r="R85">
        <f t="shared" si="9"/>
        <v>1</v>
      </c>
    </row>
    <row r="86" spans="1:18" x14ac:dyDescent="0.25">
      <c r="A86" t="s">
        <v>99</v>
      </c>
      <c r="B86" t="s">
        <v>10</v>
      </c>
      <c r="C86">
        <v>11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 t="str">
        <f>IF(AND(C86&gt;0,G86&gt;0,SUM(D86:F86)&gt;0,SUM(H86:J86)=0),"TAK","NIE")</f>
        <v>NIE</v>
      </c>
      <c r="L86">
        <f>SUM(D86:F86)</f>
        <v>1</v>
      </c>
      <c r="M86">
        <f t="shared" si="6"/>
        <v>11</v>
      </c>
      <c r="N86">
        <f t="shared" si="7"/>
        <v>0</v>
      </c>
      <c r="O86" t="str">
        <f>IF(D86+H86&gt;SUM(E86:F86,I86:J86),"TAK","NIE")</f>
        <v>NIE</v>
      </c>
      <c r="P86">
        <f>SUM(D86:F86,H86:J86)</f>
        <v>1</v>
      </c>
      <c r="Q86">
        <f t="shared" si="8"/>
        <v>0</v>
      </c>
      <c r="R86">
        <f t="shared" si="9"/>
        <v>0</v>
      </c>
    </row>
    <row r="87" spans="1:18" x14ac:dyDescent="0.25">
      <c r="A87" t="s">
        <v>100</v>
      </c>
      <c r="B87" t="s">
        <v>10</v>
      </c>
      <c r="C87">
        <v>15</v>
      </c>
      <c r="D87">
        <v>3</v>
      </c>
      <c r="E87">
        <v>8</v>
      </c>
      <c r="F87">
        <v>12</v>
      </c>
      <c r="G87">
        <v>0</v>
      </c>
      <c r="H87">
        <v>0</v>
      </c>
      <c r="I87">
        <v>0</v>
      </c>
      <c r="J87">
        <v>0</v>
      </c>
      <c r="K87" t="str">
        <f>IF(AND(C87&gt;0,G87&gt;0,SUM(D87:F87)&gt;0,SUM(H87:J87)=0),"TAK","NIE")</f>
        <v>NIE</v>
      </c>
      <c r="L87">
        <f>SUM(D87:F87)</f>
        <v>23</v>
      </c>
      <c r="M87">
        <f t="shared" si="6"/>
        <v>15</v>
      </c>
      <c r="N87">
        <f t="shared" si="7"/>
        <v>0</v>
      </c>
      <c r="O87" t="str">
        <f>IF(D87+H87&gt;SUM(E87:F87,I87:J87),"TAK","NIE")</f>
        <v>NIE</v>
      </c>
      <c r="P87">
        <f>SUM(D87:F87,H87:J87)</f>
        <v>23</v>
      </c>
      <c r="Q87">
        <f t="shared" si="8"/>
        <v>0</v>
      </c>
      <c r="R87">
        <f t="shared" si="9"/>
        <v>1</v>
      </c>
    </row>
    <row r="88" spans="1:18" x14ac:dyDescent="0.25">
      <c r="A88" t="s">
        <v>101</v>
      </c>
      <c r="B88" t="s">
        <v>19</v>
      </c>
      <c r="C88">
        <v>24</v>
      </c>
      <c r="D88">
        <v>56</v>
      </c>
      <c r="E88">
        <v>49</v>
      </c>
      <c r="F88">
        <v>43</v>
      </c>
      <c r="G88">
        <v>22</v>
      </c>
      <c r="H88">
        <v>118</v>
      </c>
      <c r="I88">
        <v>111</v>
      </c>
      <c r="J88">
        <v>100</v>
      </c>
      <c r="K88" t="str">
        <f>IF(AND(C88&gt;0,G88&gt;0,SUM(D88:F88)&gt;0,SUM(H88:J88)=0),"TAK","NIE")</f>
        <v>NIE</v>
      </c>
      <c r="L88">
        <f>SUM(D88:F88)</f>
        <v>148</v>
      </c>
      <c r="M88">
        <f t="shared" si="6"/>
        <v>24</v>
      </c>
      <c r="N88">
        <f t="shared" si="7"/>
        <v>22</v>
      </c>
      <c r="O88" t="str">
        <f>IF(D88+H88&gt;SUM(E88:F88,I88:J88),"TAK","NIE")</f>
        <v>NIE</v>
      </c>
      <c r="P88">
        <f>SUM(D88:F88,H88:J88)</f>
        <v>477</v>
      </c>
      <c r="Q88">
        <f t="shared" si="8"/>
        <v>1</v>
      </c>
      <c r="R88">
        <f t="shared" si="9"/>
        <v>0</v>
      </c>
    </row>
    <row r="89" spans="1:18" x14ac:dyDescent="0.25">
      <c r="A89" t="s">
        <v>102</v>
      </c>
      <c r="B89" t="s">
        <v>17</v>
      </c>
      <c r="C89">
        <v>22</v>
      </c>
      <c r="D89">
        <v>42</v>
      </c>
      <c r="E89">
        <v>18</v>
      </c>
      <c r="F89">
        <v>39</v>
      </c>
      <c r="G89">
        <v>15</v>
      </c>
      <c r="H89">
        <v>0</v>
      </c>
      <c r="I89">
        <v>1</v>
      </c>
      <c r="J89">
        <v>0</v>
      </c>
      <c r="K89" t="str">
        <f>IF(AND(C89&gt;0,G89&gt;0,SUM(D89:F89)&gt;0,SUM(H89:J89)=0),"TAK","NIE")</f>
        <v>NIE</v>
      </c>
      <c r="L89">
        <f>SUM(D89:F89)</f>
        <v>99</v>
      </c>
      <c r="M89">
        <f t="shared" si="6"/>
        <v>22</v>
      </c>
      <c r="N89">
        <f t="shared" si="7"/>
        <v>15</v>
      </c>
      <c r="O89" t="str">
        <f>IF(D89+H89&gt;SUM(E89:F89,I89:J89),"TAK","NIE")</f>
        <v>NIE</v>
      </c>
      <c r="P89">
        <f>SUM(D89:F89,H89:J89)</f>
        <v>100</v>
      </c>
      <c r="Q89">
        <f t="shared" si="8"/>
        <v>0</v>
      </c>
      <c r="R89">
        <f t="shared" si="9"/>
        <v>1</v>
      </c>
    </row>
    <row r="90" spans="1:18" x14ac:dyDescent="0.25">
      <c r="A90" t="s">
        <v>98</v>
      </c>
      <c r="B90" t="s">
        <v>19</v>
      </c>
      <c r="C90">
        <v>5</v>
      </c>
      <c r="D90">
        <v>153</v>
      </c>
      <c r="E90">
        <v>129</v>
      </c>
      <c r="F90">
        <v>127</v>
      </c>
      <c r="G90">
        <v>6</v>
      </c>
      <c r="H90">
        <v>39</v>
      </c>
      <c r="I90">
        <v>36</v>
      </c>
      <c r="J90">
        <v>35</v>
      </c>
      <c r="K90" t="str">
        <f>IF(AND(C90&gt;0,G90&gt;0,SUM(D90:F90)&gt;0,SUM(H90:J90)=0),"TAK","NIE")</f>
        <v>NIE</v>
      </c>
      <c r="L90">
        <f>SUM(D90:F90)</f>
        <v>409</v>
      </c>
      <c r="M90">
        <f t="shared" si="6"/>
        <v>5</v>
      </c>
      <c r="N90">
        <f t="shared" si="7"/>
        <v>6</v>
      </c>
      <c r="O90" t="str">
        <f>IF(D90+H90&gt;SUM(E90:F90,I90:J90),"TAK","NIE")</f>
        <v>NIE</v>
      </c>
      <c r="P90">
        <f>SUM(D90:F90,H90:J90)</f>
        <v>519</v>
      </c>
      <c r="Q90">
        <f t="shared" si="8"/>
        <v>0</v>
      </c>
      <c r="R90">
        <f t="shared" si="9"/>
        <v>1</v>
      </c>
    </row>
    <row r="91" spans="1:18" x14ac:dyDescent="0.25">
      <c r="A91" t="s">
        <v>103</v>
      </c>
      <c r="B91" t="s">
        <v>8</v>
      </c>
      <c r="C91">
        <v>16</v>
      </c>
      <c r="D91">
        <v>3</v>
      </c>
      <c r="E91">
        <v>3</v>
      </c>
      <c r="F91">
        <v>4</v>
      </c>
      <c r="G91">
        <v>2</v>
      </c>
      <c r="H91">
        <v>0</v>
      </c>
      <c r="I91">
        <v>0</v>
      </c>
      <c r="J91">
        <v>0</v>
      </c>
      <c r="K91" t="str">
        <f>IF(AND(C91&gt;0,G91&gt;0,SUM(D91:F91)&gt;0,SUM(H91:J91)=0),"TAK","NIE")</f>
        <v>TAK</v>
      </c>
      <c r="L91">
        <f>SUM(D91:F91)</f>
        <v>10</v>
      </c>
      <c r="M91">
        <f t="shared" si="6"/>
        <v>16</v>
      </c>
      <c r="N91">
        <f t="shared" si="7"/>
        <v>2</v>
      </c>
      <c r="O91" t="str">
        <f>IF(D91+H91&gt;SUM(E91:F91,I91:J91),"TAK","NIE")</f>
        <v>NIE</v>
      </c>
      <c r="P91">
        <f>SUM(D91:F91,H91:J91)</f>
        <v>10</v>
      </c>
      <c r="Q91">
        <f t="shared" si="8"/>
        <v>0</v>
      </c>
      <c r="R91">
        <f t="shared" si="9"/>
        <v>1</v>
      </c>
    </row>
    <row r="92" spans="1:18" x14ac:dyDescent="0.25">
      <c r="A92" t="s">
        <v>104</v>
      </c>
      <c r="B92" t="s">
        <v>12</v>
      </c>
      <c r="C92">
        <v>16</v>
      </c>
      <c r="D92">
        <v>1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 t="str">
        <f>IF(AND(C92&gt;0,G92&gt;0,SUM(D92:F92)&gt;0,SUM(H92:J92)=0),"TAK","NIE")</f>
        <v>NIE</v>
      </c>
      <c r="L92">
        <f>SUM(D92:F92)</f>
        <v>3</v>
      </c>
      <c r="M92">
        <f t="shared" si="6"/>
        <v>16</v>
      </c>
      <c r="N92">
        <f t="shared" si="7"/>
        <v>0</v>
      </c>
      <c r="O92" t="str">
        <f>IF(D92+H92&gt;SUM(E92:F92,I92:J92),"TAK","NIE")</f>
        <v>NIE</v>
      </c>
      <c r="P92">
        <f>SUM(D92:F92,H92:J92)</f>
        <v>3</v>
      </c>
      <c r="Q92">
        <f t="shared" si="8"/>
        <v>0</v>
      </c>
      <c r="R92">
        <f t="shared" si="9"/>
        <v>0</v>
      </c>
    </row>
    <row r="93" spans="1:18" x14ac:dyDescent="0.25">
      <c r="A93" t="s">
        <v>105</v>
      </c>
      <c r="B93" t="s">
        <v>12</v>
      </c>
      <c r="C93">
        <v>11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 t="str">
        <f>IF(AND(C93&gt;0,G93&gt;0,SUM(D93:F93)&gt;0,SUM(H93:J93)=0),"TAK","NIE")</f>
        <v>TAK</v>
      </c>
      <c r="L93">
        <f>SUM(D93:F93)</f>
        <v>1</v>
      </c>
      <c r="M93">
        <f t="shared" si="6"/>
        <v>11</v>
      </c>
      <c r="N93">
        <f t="shared" si="7"/>
        <v>1</v>
      </c>
      <c r="O93" t="str">
        <f>IF(D93+H93&gt;SUM(E93:F93,I93:J93),"TAK","NIE")</f>
        <v>NIE</v>
      </c>
      <c r="P93">
        <f>SUM(D93:F93,H93:J93)</f>
        <v>1</v>
      </c>
      <c r="Q93">
        <f t="shared" si="8"/>
        <v>0</v>
      </c>
      <c r="R93">
        <f t="shared" si="9"/>
        <v>0</v>
      </c>
    </row>
    <row r="94" spans="1:18" x14ac:dyDescent="0.25">
      <c r="A94" t="s">
        <v>106</v>
      </c>
      <c r="B94" t="s">
        <v>12</v>
      </c>
      <c r="C94">
        <v>17</v>
      </c>
      <c r="D94">
        <v>1</v>
      </c>
      <c r="E94">
        <v>3</v>
      </c>
      <c r="F94">
        <v>0</v>
      </c>
      <c r="G94">
        <v>2</v>
      </c>
      <c r="H94">
        <v>0</v>
      </c>
      <c r="I94">
        <v>0</v>
      </c>
      <c r="J94">
        <v>0</v>
      </c>
      <c r="K94" t="str">
        <f>IF(AND(C94&gt;0,G94&gt;0,SUM(D94:F94)&gt;0,SUM(H94:J94)=0),"TAK","NIE")</f>
        <v>TAK</v>
      </c>
      <c r="L94">
        <f>SUM(D94:F94)</f>
        <v>4</v>
      </c>
      <c r="M94">
        <f t="shared" si="6"/>
        <v>17</v>
      </c>
      <c r="N94">
        <f t="shared" si="7"/>
        <v>2</v>
      </c>
      <c r="O94" t="str">
        <f>IF(D94+H94&gt;SUM(E94:F94,I94:J94),"TAK","NIE")</f>
        <v>NIE</v>
      </c>
      <c r="P94">
        <f>SUM(D94:F94,H94:J94)</f>
        <v>4</v>
      </c>
      <c r="Q94">
        <f t="shared" si="8"/>
        <v>0</v>
      </c>
      <c r="R94">
        <f t="shared" si="9"/>
        <v>0</v>
      </c>
    </row>
    <row r="95" spans="1:18" x14ac:dyDescent="0.25">
      <c r="A95" t="s">
        <v>107</v>
      </c>
      <c r="B95" t="s">
        <v>19</v>
      </c>
      <c r="C95">
        <v>20</v>
      </c>
      <c r="D95">
        <v>64</v>
      </c>
      <c r="E95">
        <v>82</v>
      </c>
      <c r="F95">
        <v>125</v>
      </c>
      <c r="G95">
        <v>22</v>
      </c>
      <c r="H95">
        <v>6</v>
      </c>
      <c r="I95">
        <v>7</v>
      </c>
      <c r="J95">
        <v>7</v>
      </c>
      <c r="K95" t="str">
        <f>IF(AND(C95&gt;0,G95&gt;0,SUM(D95:F95)&gt;0,SUM(H95:J95)=0),"TAK","NIE")</f>
        <v>NIE</v>
      </c>
      <c r="L95">
        <f>SUM(D95:F95)</f>
        <v>271</v>
      </c>
      <c r="M95">
        <f t="shared" si="6"/>
        <v>20</v>
      </c>
      <c r="N95">
        <f t="shared" si="7"/>
        <v>22</v>
      </c>
      <c r="O95" t="str">
        <f>IF(D95+H95&gt;SUM(E95:F95,I95:J95),"TAK","NIE")</f>
        <v>NIE</v>
      </c>
      <c r="P95">
        <f>SUM(D95:F95,H95:J95)</f>
        <v>291</v>
      </c>
      <c r="Q95">
        <f t="shared" si="8"/>
        <v>0</v>
      </c>
      <c r="R95">
        <f t="shared" si="9"/>
        <v>1</v>
      </c>
    </row>
    <row r="96" spans="1:18" x14ac:dyDescent="0.25">
      <c r="A96" t="s">
        <v>108</v>
      </c>
      <c r="B96" t="s">
        <v>22</v>
      </c>
      <c r="C96">
        <v>17</v>
      </c>
      <c r="D96">
        <v>0</v>
      </c>
      <c r="E96">
        <v>2</v>
      </c>
      <c r="F96">
        <v>6</v>
      </c>
      <c r="G96">
        <v>6</v>
      </c>
      <c r="H96">
        <v>0</v>
      </c>
      <c r="I96">
        <v>0</v>
      </c>
      <c r="J96">
        <v>0</v>
      </c>
      <c r="K96" t="str">
        <f>IF(AND(C96&gt;0,G96&gt;0,SUM(D96:F96)&gt;0,SUM(H96:J96)=0),"TAK","NIE")</f>
        <v>TAK</v>
      </c>
      <c r="L96">
        <f>SUM(D96:F96)</f>
        <v>8</v>
      </c>
      <c r="M96">
        <f t="shared" si="6"/>
        <v>17</v>
      </c>
      <c r="N96">
        <f t="shared" si="7"/>
        <v>6</v>
      </c>
      <c r="O96" t="str">
        <f>IF(D96+H96&gt;SUM(E96:F96,I96:J96),"TAK","NIE")</f>
        <v>NIE</v>
      </c>
      <c r="P96">
        <f>SUM(D96:F96,H96:J96)</f>
        <v>8</v>
      </c>
      <c r="Q96">
        <f t="shared" si="8"/>
        <v>0</v>
      </c>
      <c r="R96">
        <f t="shared" si="9"/>
        <v>0</v>
      </c>
    </row>
    <row r="97" spans="1:18" x14ac:dyDescent="0.25">
      <c r="A97" t="s">
        <v>109</v>
      </c>
      <c r="B97" t="s">
        <v>19</v>
      </c>
      <c r="C97">
        <v>23</v>
      </c>
      <c r="D97">
        <v>4</v>
      </c>
      <c r="E97">
        <v>8</v>
      </c>
      <c r="F97">
        <v>11</v>
      </c>
      <c r="G97">
        <v>7</v>
      </c>
      <c r="H97">
        <v>0</v>
      </c>
      <c r="I97">
        <v>0</v>
      </c>
      <c r="J97">
        <v>0</v>
      </c>
      <c r="K97" t="str">
        <f>IF(AND(C97&gt;0,G97&gt;0,SUM(D97:F97)&gt;0,SUM(H97:J97)=0),"TAK","NIE")</f>
        <v>TAK</v>
      </c>
      <c r="L97">
        <f>SUM(D97:F97)</f>
        <v>23</v>
      </c>
      <c r="M97">
        <f t="shared" si="6"/>
        <v>23</v>
      </c>
      <c r="N97">
        <f t="shared" si="7"/>
        <v>7</v>
      </c>
      <c r="O97" t="str">
        <f>IF(D97+H97&gt;SUM(E97:F97,I97:J97),"TAK","NIE")</f>
        <v>NIE</v>
      </c>
      <c r="P97">
        <f>SUM(D97:F97,H97:J97)</f>
        <v>23</v>
      </c>
      <c r="Q97">
        <f t="shared" si="8"/>
        <v>0</v>
      </c>
      <c r="R97">
        <f t="shared" si="9"/>
        <v>1</v>
      </c>
    </row>
    <row r="98" spans="1:18" x14ac:dyDescent="0.25">
      <c r="A98" t="s">
        <v>110</v>
      </c>
      <c r="B98" t="s">
        <v>10</v>
      </c>
      <c r="C98">
        <v>18</v>
      </c>
      <c r="D98">
        <v>23</v>
      </c>
      <c r="E98">
        <v>26</v>
      </c>
      <c r="F98">
        <v>27</v>
      </c>
      <c r="G98">
        <v>6</v>
      </c>
      <c r="H98">
        <v>0</v>
      </c>
      <c r="I98">
        <v>0</v>
      </c>
      <c r="J98">
        <v>0</v>
      </c>
      <c r="K98" t="str">
        <f>IF(AND(C98&gt;0,G98&gt;0,SUM(D98:F98)&gt;0,SUM(H98:J98)=0),"TAK","NIE")</f>
        <v>TAK</v>
      </c>
      <c r="L98">
        <f>SUM(D98:F98)</f>
        <v>76</v>
      </c>
      <c r="M98">
        <f t="shared" si="6"/>
        <v>18</v>
      </c>
      <c r="N98">
        <f t="shared" si="7"/>
        <v>6</v>
      </c>
      <c r="O98" t="str">
        <f>IF(D98+H98&gt;SUM(E98:F98,I98:J98),"TAK","NIE")</f>
        <v>NIE</v>
      </c>
      <c r="P98">
        <f>SUM(D98:F98,H98:J98)</f>
        <v>76</v>
      </c>
      <c r="Q98">
        <f t="shared" si="8"/>
        <v>0</v>
      </c>
      <c r="R98">
        <f t="shared" si="9"/>
        <v>1</v>
      </c>
    </row>
    <row r="99" spans="1:18" x14ac:dyDescent="0.25">
      <c r="A99" t="s">
        <v>96</v>
      </c>
      <c r="B99" t="s">
        <v>19</v>
      </c>
      <c r="C99">
        <v>5</v>
      </c>
      <c r="D99">
        <v>56</v>
      </c>
      <c r="E99">
        <v>67</v>
      </c>
      <c r="F99">
        <v>81</v>
      </c>
      <c r="G99">
        <v>7</v>
      </c>
      <c r="H99">
        <v>11</v>
      </c>
      <c r="I99">
        <v>15</v>
      </c>
      <c r="J99">
        <v>13</v>
      </c>
      <c r="K99" t="str">
        <f>IF(AND(C99&gt;0,G99&gt;0,SUM(D99:F99)&gt;0,SUM(H99:J99)=0),"TAK","NIE")</f>
        <v>NIE</v>
      </c>
      <c r="L99">
        <f>SUM(D99:F99)</f>
        <v>204</v>
      </c>
      <c r="M99">
        <f t="shared" si="6"/>
        <v>5</v>
      </c>
      <c r="N99">
        <f t="shared" si="7"/>
        <v>7</v>
      </c>
      <c r="O99" t="str">
        <f>IF(D99+H99&gt;SUM(E99:F99,I99:J99),"TAK","NIE")</f>
        <v>NIE</v>
      </c>
      <c r="P99">
        <f>SUM(D99:F99,H99:J99)</f>
        <v>243</v>
      </c>
      <c r="Q99">
        <f t="shared" si="8"/>
        <v>0</v>
      </c>
      <c r="R99">
        <f t="shared" si="9"/>
        <v>1</v>
      </c>
    </row>
    <row r="100" spans="1:18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 t="str">
        <f>IF(AND(C100&gt;0,G100&gt;0,SUM(D100:F100)&gt;0,SUM(H100:J100)=0),"TAK","NIE")</f>
        <v>NIE</v>
      </c>
      <c r="L100">
        <f>SUM(D100:F100)</f>
        <v>397</v>
      </c>
      <c r="M100">
        <f t="shared" si="6"/>
        <v>5</v>
      </c>
      <c r="N100">
        <f t="shared" si="7"/>
        <v>6</v>
      </c>
      <c r="O100" t="str">
        <f>IF(D100+H100&gt;SUM(E100:F100,I100:J100),"TAK","NIE")</f>
        <v>NIE</v>
      </c>
      <c r="P100">
        <f>SUM(D100:F100,H100:J100)</f>
        <v>521</v>
      </c>
      <c r="Q100">
        <f t="shared" si="8"/>
        <v>0</v>
      </c>
      <c r="R100">
        <f t="shared" si="9"/>
        <v>1</v>
      </c>
    </row>
    <row r="101" spans="1:18" x14ac:dyDescent="0.25">
      <c r="A101" t="s">
        <v>113</v>
      </c>
      <c r="B101" t="s">
        <v>19</v>
      </c>
      <c r="C101">
        <v>20</v>
      </c>
      <c r="D101">
        <v>88</v>
      </c>
      <c r="E101">
        <v>94</v>
      </c>
      <c r="F101">
        <v>119</v>
      </c>
      <c r="G101">
        <v>20</v>
      </c>
      <c r="H101">
        <v>0</v>
      </c>
      <c r="I101">
        <v>0</v>
      </c>
      <c r="J101">
        <v>1</v>
      </c>
      <c r="K101" t="str">
        <f>IF(AND(C101&gt;0,G101&gt;0,SUM(D101:F101)&gt;0,SUM(H101:J101)=0),"TAK","NIE")</f>
        <v>NIE</v>
      </c>
      <c r="L101">
        <f>SUM(D101:F101)</f>
        <v>301</v>
      </c>
      <c r="M101">
        <f t="shared" si="6"/>
        <v>20</v>
      </c>
      <c r="N101">
        <f t="shared" si="7"/>
        <v>20</v>
      </c>
      <c r="O101" t="str">
        <f>IF(D101+H101&gt;SUM(E101:F101,I101:J101),"TAK","NIE")</f>
        <v>NIE</v>
      </c>
      <c r="P101">
        <f>SUM(D101:F101,H101:J101)</f>
        <v>302</v>
      </c>
      <c r="Q101">
        <f t="shared" si="8"/>
        <v>0</v>
      </c>
      <c r="R101">
        <f t="shared" si="9"/>
        <v>1</v>
      </c>
    </row>
    <row r="102" spans="1:18" x14ac:dyDescent="0.25">
      <c r="A102" t="s">
        <v>114</v>
      </c>
      <c r="B102" t="s">
        <v>10</v>
      </c>
      <c r="C102">
        <v>13</v>
      </c>
      <c r="D102">
        <v>0</v>
      </c>
      <c r="E102">
        <v>1</v>
      </c>
      <c r="F102">
        <v>0</v>
      </c>
      <c r="G102">
        <v>5</v>
      </c>
      <c r="H102">
        <v>0</v>
      </c>
      <c r="I102">
        <v>0</v>
      </c>
      <c r="J102">
        <v>0</v>
      </c>
      <c r="K102" t="str">
        <f>IF(AND(C102&gt;0,G102&gt;0,SUM(D102:F102)&gt;0,SUM(H102:J102)=0),"TAK","NIE")</f>
        <v>TAK</v>
      </c>
      <c r="L102">
        <f>SUM(D102:F102)</f>
        <v>1</v>
      </c>
      <c r="M102">
        <f t="shared" si="6"/>
        <v>13</v>
      </c>
      <c r="N102">
        <f t="shared" si="7"/>
        <v>5</v>
      </c>
      <c r="O102" t="str">
        <f>IF(D102+H102&gt;SUM(E102:F102,I102:J102),"TAK","NIE")</f>
        <v>NIE</v>
      </c>
      <c r="P102">
        <f>SUM(D102:F102,H102:J102)</f>
        <v>1</v>
      </c>
      <c r="Q102">
        <f t="shared" si="8"/>
        <v>0</v>
      </c>
      <c r="R102">
        <f t="shared" si="9"/>
        <v>0</v>
      </c>
    </row>
    <row r="103" spans="1:18" x14ac:dyDescent="0.25">
      <c r="A103" t="s">
        <v>115</v>
      </c>
      <c r="B103" t="s">
        <v>19</v>
      </c>
      <c r="C103">
        <v>3</v>
      </c>
      <c r="D103">
        <v>1</v>
      </c>
      <c r="E103">
        <v>2</v>
      </c>
      <c r="F103">
        <v>4</v>
      </c>
      <c r="G103">
        <v>2</v>
      </c>
      <c r="H103">
        <v>0</v>
      </c>
      <c r="I103">
        <v>0</v>
      </c>
      <c r="J103">
        <v>0</v>
      </c>
      <c r="K103" t="str">
        <f>IF(AND(C103&gt;0,G103&gt;0,SUM(D103:F103)&gt;0,SUM(H103:J103)=0),"TAK","NIE")</f>
        <v>TAK</v>
      </c>
      <c r="L103">
        <f>SUM(D103:F103)</f>
        <v>7</v>
      </c>
      <c r="M103">
        <f t="shared" si="6"/>
        <v>3</v>
      </c>
      <c r="N103">
        <f t="shared" si="7"/>
        <v>2</v>
      </c>
      <c r="O103" t="str">
        <f>IF(D103+H103&gt;SUM(E103:F103,I103:J103),"TAK","NIE")</f>
        <v>NIE</v>
      </c>
      <c r="P103">
        <f>SUM(D103:F103,H103:J103)</f>
        <v>7</v>
      </c>
      <c r="Q103">
        <f t="shared" si="8"/>
        <v>0</v>
      </c>
      <c r="R103">
        <f t="shared" si="9"/>
        <v>1</v>
      </c>
    </row>
    <row r="104" spans="1:18" x14ac:dyDescent="0.25">
      <c r="A104" t="s">
        <v>116</v>
      </c>
      <c r="B104" t="s">
        <v>19</v>
      </c>
      <c r="C104">
        <v>1</v>
      </c>
      <c r="D104">
        <v>0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t="str">
        <f>IF(AND(C104&gt;0,G104&gt;0,SUM(D104:F104)&gt;0,SUM(H104:J104)=0),"TAK","NIE")</f>
        <v>TAK</v>
      </c>
      <c r="L104">
        <f>SUM(D104:F104)</f>
        <v>2</v>
      </c>
      <c r="M104">
        <f t="shared" si="6"/>
        <v>1</v>
      </c>
      <c r="N104">
        <f t="shared" si="7"/>
        <v>1</v>
      </c>
      <c r="O104" t="str">
        <f>IF(D104+H104&gt;SUM(E104:F104,I104:J104),"TAK","NIE")</f>
        <v>NIE</v>
      </c>
      <c r="P104">
        <f>SUM(D104:F104,H104:J104)</f>
        <v>2</v>
      </c>
      <c r="Q104">
        <f t="shared" si="8"/>
        <v>0</v>
      </c>
      <c r="R104">
        <f t="shared" si="9"/>
        <v>0</v>
      </c>
    </row>
    <row r="105" spans="1:18" x14ac:dyDescent="0.25">
      <c r="A105" t="s">
        <v>117</v>
      </c>
      <c r="B105" t="s">
        <v>8</v>
      </c>
      <c r="C105">
        <v>15</v>
      </c>
      <c r="D105">
        <v>0</v>
      </c>
      <c r="E105">
        <v>2</v>
      </c>
      <c r="F105">
        <v>2</v>
      </c>
      <c r="G105">
        <v>0</v>
      </c>
      <c r="H105">
        <v>0</v>
      </c>
      <c r="I105">
        <v>0</v>
      </c>
      <c r="J105">
        <v>0</v>
      </c>
      <c r="K105" t="str">
        <f>IF(AND(C105&gt;0,G105&gt;0,SUM(D105:F105)&gt;0,SUM(H105:J105)=0),"TAK","NIE")</f>
        <v>NIE</v>
      </c>
      <c r="L105">
        <f>SUM(D105:F105)</f>
        <v>4</v>
      </c>
      <c r="M105">
        <f t="shared" si="6"/>
        <v>15</v>
      </c>
      <c r="N105">
        <f t="shared" si="7"/>
        <v>0</v>
      </c>
      <c r="O105" t="str">
        <f>IF(D105+H105&gt;SUM(E105:F105,I105:J105),"TAK","NIE")</f>
        <v>NIE</v>
      </c>
      <c r="P105">
        <f>SUM(D105:F105,H105:J105)</f>
        <v>4</v>
      </c>
      <c r="Q105">
        <f t="shared" si="8"/>
        <v>0</v>
      </c>
      <c r="R105">
        <f t="shared" si="9"/>
        <v>0</v>
      </c>
    </row>
    <row r="106" spans="1:18" x14ac:dyDescent="0.25">
      <c r="A106" t="s">
        <v>118</v>
      </c>
      <c r="B106" t="s">
        <v>19</v>
      </c>
      <c r="C106">
        <v>5</v>
      </c>
      <c r="D106">
        <v>7</v>
      </c>
      <c r="E106">
        <v>9</v>
      </c>
      <c r="F106">
        <v>8</v>
      </c>
      <c r="G106">
        <v>6</v>
      </c>
      <c r="H106">
        <v>2</v>
      </c>
      <c r="I106">
        <v>2</v>
      </c>
      <c r="J106">
        <v>1</v>
      </c>
      <c r="K106" t="str">
        <f>IF(AND(C106&gt;0,G106&gt;0,SUM(D106:F106)&gt;0,SUM(H106:J106)=0),"TAK","NIE")</f>
        <v>NIE</v>
      </c>
      <c r="L106">
        <f>SUM(D106:F106)</f>
        <v>24</v>
      </c>
      <c r="M106">
        <f t="shared" si="6"/>
        <v>5</v>
      </c>
      <c r="N106">
        <f t="shared" si="7"/>
        <v>6</v>
      </c>
      <c r="O106" t="str">
        <f>IF(D106+H106&gt;SUM(E106:F106,I106:J106),"TAK","NIE")</f>
        <v>NIE</v>
      </c>
      <c r="P106">
        <f>SUM(D106:F106,H106:J106)</f>
        <v>29</v>
      </c>
      <c r="Q106">
        <f t="shared" si="8"/>
        <v>0</v>
      </c>
      <c r="R106">
        <f t="shared" si="9"/>
        <v>1</v>
      </c>
    </row>
    <row r="107" spans="1:18" x14ac:dyDescent="0.25">
      <c r="A107" t="s">
        <v>119</v>
      </c>
      <c r="B107" t="s">
        <v>19</v>
      </c>
      <c r="C107">
        <v>6</v>
      </c>
      <c r="D107">
        <v>4</v>
      </c>
      <c r="E107">
        <v>6</v>
      </c>
      <c r="F107">
        <v>9</v>
      </c>
      <c r="G107">
        <v>7</v>
      </c>
      <c r="H107">
        <v>2</v>
      </c>
      <c r="I107">
        <v>4</v>
      </c>
      <c r="J107">
        <v>9</v>
      </c>
      <c r="K107" t="str">
        <f>IF(AND(C107&gt;0,G107&gt;0,SUM(D107:F107)&gt;0,SUM(H107:J107)=0),"TAK","NIE")</f>
        <v>NIE</v>
      </c>
      <c r="L107">
        <f>SUM(D107:F107)</f>
        <v>19</v>
      </c>
      <c r="M107">
        <f t="shared" si="6"/>
        <v>6</v>
      </c>
      <c r="N107">
        <f t="shared" si="7"/>
        <v>7</v>
      </c>
      <c r="O107" t="str">
        <f>IF(D107+H107&gt;SUM(E107:F107,I107:J107),"TAK","NIE")</f>
        <v>NIE</v>
      </c>
      <c r="P107">
        <f>SUM(D107:F107,H107:J107)</f>
        <v>34</v>
      </c>
      <c r="Q107">
        <f t="shared" si="8"/>
        <v>0</v>
      </c>
      <c r="R107">
        <f t="shared" si="9"/>
        <v>0</v>
      </c>
    </row>
    <row r="108" spans="1:18" x14ac:dyDescent="0.25">
      <c r="A108" t="s">
        <v>120</v>
      </c>
      <c r="B108" t="s">
        <v>8</v>
      </c>
      <c r="C108">
        <v>16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 t="str">
        <f>IF(AND(C108&gt;0,G108&gt;0,SUM(D108:F108)&gt;0,SUM(H108:J108)=0),"TAK","NIE")</f>
        <v>NIE</v>
      </c>
      <c r="L108">
        <f>SUM(D108:F108)</f>
        <v>2</v>
      </c>
      <c r="M108">
        <f t="shared" si="6"/>
        <v>16</v>
      </c>
      <c r="N108">
        <f t="shared" si="7"/>
        <v>0</v>
      </c>
      <c r="O108" t="str">
        <f>IF(D108+H108&gt;SUM(E108:F108,I108:J108),"TAK","NIE")</f>
        <v>NIE</v>
      </c>
      <c r="P108">
        <f>SUM(D108:F108,H108:J108)</f>
        <v>2</v>
      </c>
      <c r="Q108">
        <f t="shared" si="8"/>
        <v>0</v>
      </c>
      <c r="R108">
        <f t="shared" si="9"/>
        <v>0</v>
      </c>
    </row>
    <row r="109" spans="1:18" x14ac:dyDescent="0.25">
      <c r="A109" t="s">
        <v>121</v>
      </c>
      <c r="B109" t="s">
        <v>22</v>
      </c>
      <c r="C109">
        <v>26</v>
      </c>
      <c r="D109">
        <v>976</v>
      </c>
      <c r="E109">
        <v>758</v>
      </c>
      <c r="F109">
        <v>666</v>
      </c>
      <c r="G109">
        <v>22</v>
      </c>
      <c r="H109">
        <v>96</v>
      </c>
      <c r="I109">
        <v>102</v>
      </c>
      <c r="J109">
        <v>83</v>
      </c>
      <c r="K109" t="str">
        <f>IF(AND(C109&gt;0,G109&gt;0,SUM(D109:F109)&gt;0,SUM(H109:J109)=0),"TAK","NIE")</f>
        <v>NIE</v>
      </c>
      <c r="L109">
        <f>SUM(D109:F109)</f>
        <v>2400</v>
      </c>
      <c r="M109">
        <f t="shared" si="6"/>
        <v>26</v>
      </c>
      <c r="N109">
        <f t="shared" si="7"/>
        <v>22</v>
      </c>
      <c r="O109" t="str">
        <f>IF(D109+H109&gt;SUM(E109:F109,I109:J109),"TAK","NIE")</f>
        <v>NIE</v>
      </c>
      <c r="P109">
        <f>SUM(D109:F109,H109:J109)</f>
        <v>2681</v>
      </c>
      <c r="Q109">
        <f t="shared" si="8"/>
        <v>0</v>
      </c>
      <c r="R109">
        <f t="shared" si="9"/>
        <v>1</v>
      </c>
    </row>
    <row r="110" spans="1:18" x14ac:dyDescent="0.25">
      <c r="A110" t="s">
        <v>122</v>
      </c>
      <c r="B110" t="s">
        <v>10</v>
      </c>
      <c r="C110">
        <v>11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 t="str">
        <f>IF(AND(C110&gt;0,G110&gt;0,SUM(D110:F110)&gt;0,SUM(H110:J110)=0),"TAK","NIE")</f>
        <v>NIE</v>
      </c>
      <c r="L110">
        <f>SUM(D110:F110)</f>
        <v>1</v>
      </c>
      <c r="M110">
        <f t="shared" si="6"/>
        <v>11</v>
      </c>
      <c r="N110">
        <f t="shared" si="7"/>
        <v>0</v>
      </c>
      <c r="O110" t="str">
        <f>IF(D110+H110&gt;SUM(E110:F110,I110:J110),"TAK","NIE")</f>
        <v>NIE</v>
      </c>
      <c r="P110">
        <f>SUM(D110:F110,H110:J110)</f>
        <v>1</v>
      </c>
      <c r="Q110">
        <f t="shared" si="8"/>
        <v>0</v>
      </c>
      <c r="R110">
        <f t="shared" si="9"/>
        <v>0</v>
      </c>
    </row>
    <row r="111" spans="1:18" x14ac:dyDescent="0.25">
      <c r="A111" t="s">
        <v>123</v>
      </c>
      <c r="B111" t="s">
        <v>12</v>
      </c>
      <c r="C111">
        <v>11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 t="str">
        <f>IF(AND(C111&gt;0,G111&gt;0,SUM(D111:F111)&gt;0,SUM(H111:J111)=0),"TAK","NIE")</f>
        <v>NIE</v>
      </c>
      <c r="L111">
        <f>SUM(D111:F111)</f>
        <v>2</v>
      </c>
      <c r="M111">
        <f t="shared" si="6"/>
        <v>11</v>
      </c>
      <c r="N111">
        <f t="shared" si="7"/>
        <v>0</v>
      </c>
      <c r="O111" t="str">
        <f>IF(D111+H111&gt;SUM(E111:F111,I111:J111),"TAK","NIE")</f>
        <v>NIE</v>
      </c>
      <c r="P111">
        <f>SUM(D111:F111,H111:J111)</f>
        <v>2</v>
      </c>
      <c r="Q111">
        <f t="shared" si="8"/>
        <v>0</v>
      </c>
      <c r="R111">
        <f t="shared" si="9"/>
        <v>0</v>
      </c>
    </row>
    <row r="112" spans="1:18" x14ac:dyDescent="0.25">
      <c r="A112" t="s">
        <v>124</v>
      </c>
      <c r="B112" t="s">
        <v>8</v>
      </c>
      <c r="C112">
        <v>12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 t="str">
        <f>IF(AND(C112&gt;0,G112&gt;0,SUM(D112:F112)&gt;0,SUM(H112:J112)=0),"TAK","NIE")</f>
        <v>NIE</v>
      </c>
      <c r="L112">
        <f>SUM(D112:F112)</f>
        <v>3</v>
      </c>
      <c r="M112">
        <f t="shared" si="6"/>
        <v>12</v>
      </c>
      <c r="N112">
        <f t="shared" si="7"/>
        <v>0</v>
      </c>
      <c r="O112" t="str">
        <f>IF(D112+H112&gt;SUM(E112:F112,I112:J112),"TAK","NIE")</f>
        <v>NIE</v>
      </c>
      <c r="P112">
        <f>SUM(D112:F112,H112:J112)</f>
        <v>3</v>
      </c>
      <c r="Q112">
        <f t="shared" si="8"/>
        <v>0</v>
      </c>
      <c r="R112">
        <f t="shared" si="9"/>
        <v>1</v>
      </c>
    </row>
    <row r="113" spans="1:18" x14ac:dyDescent="0.25">
      <c r="A113" t="s">
        <v>125</v>
      </c>
      <c r="B113" t="s">
        <v>19</v>
      </c>
      <c r="C113">
        <v>27</v>
      </c>
      <c r="D113">
        <v>47</v>
      </c>
      <c r="E113">
        <v>73</v>
      </c>
      <c r="F113">
        <v>65</v>
      </c>
      <c r="G113">
        <v>22</v>
      </c>
      <c r="H113">
        <v>50</v>
      </c>
      <c r="I113">
        <v>40</v>
      </c>
      <c r="J113">
        <v>48</v>
      </c>
      <c r="K113" t="str">
        <f>IF(AND(C113&gt;0,G113&gt;0,SUM(D113:F113)&gt;0,SUM(H113:J113)=0),"TAK","NIE")</f>
        <v>NIE</v>
      </c>
      <c r="L113">
        <f>SUM(D113:F113)</f>
        <v>185</v>
      </c>
      <c r="M113">
        <f t="shared" si="6"/>
        <v>27</v>
      </c>
      <c r="N113">
        <f t="shared" si="7"/>
        <v>22</v>
      </c>
      <c r="O113" t="str">
        <f>IF(D113+H113&gt;SUM(E113:F113,I113:J113),"TAK","NIE")</f>
        <v>NIE</v>
      </c>
      <c r="P113">
        <f>SUM(D113:F113,H113:J113)</f>
        <v>323</v>
      </c>
      <c r="Q113">
        <f t="shared" si="8"/>
        <v>0</v>
      </c>
      <c r="R113">
        <f t="shared" si="9"/>
        <v>0</v>
      </c>
    </row>
    <row r="114" spans="1:18" x14ac:dyDescent="0.25">
      <c r="A114" t="s">
        <v>126</v>
      </c>
      <c r="B114" t="s">
        <v>19</v>
      </c>
      <c r="C114">
        <v>26</v>
      </c>
      <c r="D114">
        <v>143</v>
      </c>
      <c r="E114">
        <v>164</v>
      </c>
      <c r="F114">
        <v>176</v>
      </c>
      <c r="G114">
        <v>22</v>
      </c>
      <c r="H114">
        <v>50</v>
      </c>
      <c r="I114">
        <v>40</v>
      </c>
      <c r="J114">
        <v>54</v>
      </c>
      <c r="K114" t="str">
        <f>IF(AND(C114&gt;0,G114&gt;0,SUM(D114:F114)&gt;0,SUM(H114:J114)=0),"TAK","NIE")</f>
        <v>NIE</v>
      </c>
      <c r="L114">
        <f>SUM(D114:F114)</f>
        <v>483</v>
      </c>
      <c r="M114">
        <f t="shared" si="6"/>
        <v>26</v>
      </c>
      <c r="N114">
        <f t="shared" si="7"/>
        <v>22</v>
      </c>
      <c r="O114" t="str">
        <f>IF(D114+H114&gt;SUM(E114:F114,I114:J114),"TAK","NIE")</f>
        <v>NIE</v>
      </c>
      <c r="P114">
        <f>SUM(D114:F114,H114:J114)</f>
        <v>627</v>
      </c>
      <c r="Q114">
        <f t="shared" si="8"/>
        <v>0</v>
      </c>
      <c r="R114">
        <f t="shared" si="9"/>
        <v>1</v>
      </c>
    </row>
    <row r="115" spans="1:18" x14ac:dyDescent="0.25">
      <c r="A115" t="s">
        <v>127</v>
      </c>
      <c r="B115" t="s">
        <v>8</v>
      </c>
      <c r="C115">
        <v>5</v>
      </c>
      <c r="D115">
        <v>0</v>
      </c>
      <c r="E115">
        <v>1</v>
      </c>
      <c r="F115">
        <v>2</v>
      </c>
      <c r="G115">
        <v>4</v>
      </c>
      <c r="H115">
        <v>0</v>
      </c>
      <c r="I115">
        <v>0</v>
      </c>
      <c r="J115">
        <v>0</v>
      </c>
      <c r="K115" t="str">
        <f>IF(AND(C115&gt;0,G115&gt;0,SUM(D115:F115)&gt;0,SUM(H115:J115)=0),"TAK","NIE")</f>
        <v>TAK</v>
      </c>
      <c r="L115">
        <f>SUM(D115:F115)</f>
        <v>3</v>
      </c>
      <c r="M115">
        <f t="shared" si="6"/>
        <v>5</v>
      </c>
      <c r="N115">
        <f t="shared" si="7"/>
        <v>4</v>
      </c>
      <c r="O115" t="str">
        <f>IF(D115+H115&gt;SUM(E115:F115,I115:J115),"TAK","NIE")</f>
        <v>NIE</v>
      </c>
      <c r="P115">
        <f>SUM(D115:F115,H115:J115)</f>
        <v>3</v>
      </c>
      <c r="Q115">
        <f t="shared" si="8"/>
        <v>0</v>
      </c>
      <c r="R115">
        <f t="shared" si="9"/>
        <v>0</v>
      </c>
    </row>
    <row r="116" spans="1:18" x14ac:dyDescent="0.25">
      <c r="A116" t="s">
        <v>128</v>
      </c>
      <c r="B116" t="s">
        <v>8</v>
      </c>
      <c r="C116">
        <v>15</v>
      </c>
      <c r="D116">
        <v>7</v>
      </c>
      <c r="E116">
        <v>6</v>
      </c>
      <c r="F116">
        <v>11</v>
      </c>
      <c r="G116">
        <v>3</v>
      </c>
      <c r="H116">
        <v>0</v>
      </c>
      <c r="I116">
        <v>0</v>
      </c>
      <c r="J116">
        <v>0</v>
      </c>
      <c r="K116" t="str">
        <f>IF(AND(C116&gt;0,G116&gt;0,SUM(D116:F116)&gt;0,SUM(H116:J116)=0),"TAK","NIE")</f>
        <v>TAK</v>
      </c>
      <c r="L116">
        <f>SUM(D116:F116)</f>
        <v>24</v>
      </c>
      <c r="M116">
        <f t="shared" si="6"/>
        <v>15</v>
      </c>
      <c r="N116">
        <f t="shared" si="7"/>
        <v>3</v>
      </c>
      <c r="O116" t="str">
        <f>IF(D116+H116&gt;SUM(E116:F116,I116:J116),"TAK","NIE")</f>
        <v>NIE</v>
      </c>
      <c r="P116">
        <f>SUM(D116:F116,H116:J116)</f>
        <v>24</v>
      </c>
      <c r="Q116">
        <f t="shared" si="8"/>
        <v>0</v>
      </c>
      <c r="R116">
        <f t="shared" si="9"/>
        <v>1</v>
      </c>
    </row>
    <row r="117" spans="1:18" x14ac:dyDescent="0.25">
      <c r="A117" t="s">
        <v>129</v>
      </c>
      <c r="B117" t="s">
        <v>10</v>
      </c>
      <c r="C117">
        <v>12</v>
      </c>
      <c r="D117">
        <v>0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 t="str">
        <f>IF(AND(C117&gt;0,G117&gt;0,SUM(D117:F117)&gt;0,SUM(H117:J117)=0),"TAK","NIE")</f>
        <v>NIE</v>
      </c>
      <c r="L117">
        <f>SUM(D117:F117)</f>
        <v>2</v>
      </c>
      <c r="M117">
        <f t="shared" si="6"/>
        <v>12</v>
      </c>
      <c r="N117">
        <f t="shared" si="7"/>
        <v>0</v>
      </c>
      <c r="O117" t="str">
        <f>IF(D117+H117&gt;SUM(E117:F117,I117:J117),"TAK","NIE")</f>
        <v>NIE</v>
      </c>
      <c r="P117">
        <f>SUM(D117:F117,H117:J117)</f>
        <v>2</v>
      </c>
      <c r="Q117">
        <f t="shared" si="8"/>
        <v>0</v>
      </c>
      <c r="R117">
        <f t="shared" si="9"/>
        <v>0</v>
      </c>
    </row>
    <row r="118" spans="1:18" x14ac:dyDescent="0.25">
      <c r="A118" t="s">
        <v>130</v>
      </c>
      <c r="B118" t="s">
        <v>10</v>
      </c>
      <c r="C118">
        <v>9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 t="str">
        <f>IF(AND(C118&gt;0,G118&gt;0,SUM(D118:F118)&gt;0,SUM(H118:J118)=0),"TAK","NIE")</f>
        <v>TAK</v>
      </c>
      <c r="L118">
        <f>SUM(D118:F118)</f>
        <v>1</v>
      </c>
      <c r="M118">
        <f t="shared" si="6"/>
        <v>9</v>
      </c>
      <c r="N118">
        <f t="shared" si="7"/>
        <v>1</v>
      </c>
      <c r="O118" t="str">
        <f>IF(D118+H118&gt;SUM(E118:F118,I118:J118),"TAK","NIE")</f>
        <v>NIE</v>
      </c>
      <c r="P118">
        <f>SUM(D118:F118,H118:J118)</f>
        <v>1</v>
      </c>
      <c r="Q118">
        <f t="shared" si="8"/>
        <v>0</v>
      </c>
      <c r="R118">
        <f t="shared" si="9"/>
        <v>0</v>
      </c>
    </row>
    <row r="119" spans="1:18" x14ac:dyDescent="0.25">
      <c r="A119" t="s">
        <v>131</v>
      </c>
      <c r="B119" t="s">
        <v>17</v>
      </c>
      <c r="C119">
        <v>8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 t="str">
        <f>IF(AND(C119&gt;0,G119&gt;0,SUM(D119:F119)&gt;0,SUM(H119:J119)=0),"TAK","NIE")</f>
        <v>TAK</v>
      </c>
      <c r="L119">
        <f>SUM(D119:F119)</f>
        <v>1</v>
      </c>
      <c r="M119">
        <f t="shared" si="6"/>
        <v>8</v>
      </c>
      <c r="N119">
        <f t="shared" si="7"/>
        <v>1</v>
      </c>
      <c r="O119" t="str">
        <f>IF(D119+H119&gt;SUM(E119:F119,I119:J119),"TAK","NIE")</f>
        <v>NIE</v>
      </c>
      <c r="P119">
        <f>SUM(D119:F119,H119:J119)</f>
        <v>1</v>
      </c>
      <c r="Q119">
        <f t="shared" si="8"/>
        <v>0</v>
      </c>
      <c r="R119">
        <f t="shared" si="9"/>
        <v>0</v>
      </c>
    </row>
    <row r="120" spans="1:18" x14ac:dyDescent="0.25">
      <c r="A120" t="s">
        <v>132</v>
      </c>
      <c r="B120" t="s">
        <v>22</v>
      </c>
      <c r="C120">
        <v>16</v>
      </c>
      <c r="D120">
        <v>2</v>
      </c>
      <c r="E120">
        <v>5</v>
      </c>
      <c r="F120">
        <v>11</v>
      </c>
      <c r="G120">
        <v>3</v>
      </c>
      <c r="H120">
        <v>0</v>
      </c>
      <c r="I120">
        <v>0</v>
      </c>
      <c r="J120">
        <v>0</v>
      </c>
      <c r="K120" t="str">
        <f>IF(AND(C120&gt;0,G120&gt;0,SUM(D120:F120)&gt;0,SUM(H120:J120)=0),"TAK","NIE")</f>
        <v>TAK</v>
      </c>
      <c r="L120">
        <f>SUM(D120:F120)</f>
        <v>18</v>
      </c>
      <c r="M120">
        <f t="shared" si="6"/>
        <v>16</v>
      </c>
      <c r="N120">
        <f t="shared" si="7"/>
        <v>3</v>
      </c>
      <c r="O120" t="str">
        <f>IF(D120+H120&gt;SUM(E120:F120,I120:J120),"TAK","NIE")</f>
        <v>NIE</v>
      </c>
      <c r="P120">
        <f>SUM(D120:F120,H120:J120)</f>
        <v>18</v>
      </c>
      <c r="Q120">
        <f t="shared" si="8"/>
        <v>0</v>
      </c>
      <c r="R120">
        <f t="shared" si="9"/>
        <v>1</v>
      </c>
    </row>
    <row r="121" spans="1:18" x14ac:dyDescent="0.25">
      <c r="A121" t="s">
        <v>133</v>
      </c>
      <c r="B121" t="s">
        <v>10</v>
      </c>
      <c r="C121">
        <v>13</v>
      </c>
      <c r="D121">
        <v>3</v>
      </c>
      <c r="E121">
        <v>3</v>
      </c>
      <c r="F121">
        <v>4</v>
      </c>
      <c r="G121">
        <v>0</v>
      </c>
      <c r="H121">
        <v>0</v>
      </c>
      <c r="I121">
        <v>0</v>
      </c>
      <c r="J121">
        <v>0</v>
      </c>
      <c r="K121" t="str">
        <f>IF(AND(C121&gt;0,G121&gt;0,SUM(D121:F121)&gt;0,SUM(H121:J121)=0),"TAK","NIE")</f>
        <v>NIE</v>
      </c>
      <c r="L121">
        <f>SUM(D121:F121)</f>
        <v>10</v>
      </c>
      <c r="M121">
        <f t="shared" si="6"/>
        <v>13</v>
      </c>
      <c r="N121">
        <f t="shared" si="7"/>
        <v>0</v>
      </c>
      <c r="O121" t="str">
        <f>IF(D121+H121&gt;SUM(E121:F121,I121:J121),"TAK","NIE")</f>
        <v>NIE</v>
      </c>
      <c r="P121">
        <f>SUM(D121:F121,H121:J121)</f>
        <v>10</v>
      </c>
      <c r="Q121">
        <f t="shared" si="8"/>
        <v>0</v>
      </c>
      <c r="R121">
        <f t="shared" si="9"/>
        <v>1</v>
      </c>
    </row>
    <row r="122" spans="1:18" x14ac:dyDescent="0.25">
      <c r="A122" t="s">
        <v>134</v>
      </c>
      <c r="B122" t="s">
        <v>8</v>
      </c>
      <c r="C122">
        <v>21</v>
      </c>
      <c r="D122">
        <v>39</v>
      </c>
      <c r="E122">
        <v>25</v>
      </c>
      <c r="F122">
        <v>24</v>
      </c>
      <c r="G122">
        <v>16</v>
      </c>
      <c r="H122">
        <v>0</v>
      </c>
      <c r="I122">
        <v>0</v>
      </c>
      <c r="J122">
        <v>0</v>
      </c>
      <c r="K122" t="str">
        <f>IF(AND(C122&gt;0,G122&gt;0,SUM(D122:F122)&gt;0,SUM(H122:J122)=0),"TAK","NIE")</f>
        <v>TAK</v>
      </c>
      <c r="L122">
        <f>SUM(D122:F122)</f>
        <v>88</v>
      </c>
      <c r="M122">
        <f t="shared" si="6"/>
        <v>21</v>
      </c>
      <c r="N122">
        <f t="shared" si="7"/>
        <v>16</v>
      </c>
      <c r="O122" t="str">
        <f>IF(D122+H122&gt;SUM(E122:F122,I122:J122),"TAK","NIE")</f>
        <v>NIE</v>
      </c>
      <c r="P122">
        <f>SUM(D122:F122,H122:J122)</f>
        <v>88</v>
      </c>
      <c r="Q122">
        <f t="shared" si="8"/>
        <v>0</v>
      </c>
      <c r="R122">
        <f t="shared" si="9"/>
        <v>1</v>
      </c>
    </row>
    <row r="123" spans="1:18" x14ac:dyDescent="0.25">
      <c r="A123" t="s">
        <v>135</v>
      </c>
      <c r="B123" t="s">
        <v>10</v>
      </c>
      <c r="C123">
        <v>14</v>
      </c>
      <c r="D123">
        <v>2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0</v>
      </c>
      <c r="K123" t="str">
        <f>IF(AND(C123&gt;0,G123&gt;0,SUM(D123:F123)&gt;0,SUM(H123:J123)=0),"TAK","NIE")</f>
        <v>NIE</v>
      </c>
      <c r="L123">
        <f>SUM(D123:F123)</f>
        <v>7</v>
      </c>
      <c r="M123">
        <f t="shared" si="6"/>
        <v>14</v>
      </c>
      <c r="N123">
        <f t="shared" si="7"/>
        <v>0</v>
      </c>
      <c r="O123" t="str">
        <f>IF(D123+H123&gt;SUM(E123:F123,I123:J123),"TAK","NIE")</f>
        <v>NIE</v>
      </c>
      <c r="P123">
        <f>SUM(D123:F123,H123:J123)</f>
        <v>7</v>
      </c>
      <c r="Q123">
        <f t="shared" si="8"/>
        <v>0</v>
      </c>
      <c r="R123">
        <f t="shared" si="9"/>
        <v>1</v>
      </c>
    </row>
    <row r="124" spans="1:18" x14ac:dyDescent="0.25">
      <c r="A124" t="s">
        <v>136</v>
      </c>
      <c r="B124" t="s">
        <v>19</v>
      </c>
      <c r="C124">
        <v>5</v>
      </c>
      <c r="D124">
        <v>33</v>
      </c>
      <c r="E124">
        <v>27</v>
      </c>
      <c r="F124">
        <v>55</v>
      </c>
      <c r="G124">
        <v>6</v>
      </c>
      <c r="H124">
        <v>2</v>
      </c>
      <c r="I124">
        <v>1</v>
      </c>
      <c r="J124">
        <v>4</v>
      </c>
      <c r="K124" t="str">
        <f>IF(AND(C124&gt;0,G124&gt;0,SUM(D124:F124)&gt;0,SUM(H124:J124)=0),"TAK","NIE")</f>
        <v>NIE</v>
      </c>
      <c r="L124">
        <f>SUM(D124:F124)</f>
        <v>115</v>
      </c>
      <c r="M124">
        <f t="shared" si="6"/>
        <v>5</v>
      </c>
      <c r="N124">
        <f t="shared" si="7"/>
        <v>6</v>
      </c>
      <c r="O124" t="str">
        <f>IF(D124+H124&gt;SUM(E124:F124,I124:J124),"TAK","NIE")</f>
        <v>NIE</v>
      </c>
      <c r="P124">
        <f>SUM(D124:F124,H124:J124)</f>
        <v>122</v>
      </c>
      <c r="Q124">
        <f t="shared" si="8"/>
        <v>0</v>
      </c>
      <c r="R124">
        <f t="shared" si="9"/>
        <v>1</v>
      </c>
    </row>
    <row r="125" spans="1:18" x14ac:dyDescent="0.25">
      <c r="A125" t="s">
        <v>137</v>
      </c>
      <c r="B125" t="s">
        <v>12</v>
      </c>
      <c r="C125">
        <v>20</v>
      </c>
      <c r="D125">
        <v>2</v>
      </c>
      <c r="E125">
        <v>2</v>
      </c>
      <c r="F125">
        <v>6</v>
      </c>
      <c r="G125">
        <v>1</v>
      </c>
      <c r="H125">
        <v>0</v>
      </c>
      <c r="I125">
        <v>0</v>
      </c>
      <c r="J125">
        <v>0</v>
      </c>
      <c r="K125" t="str">
        <f>IF(AND(C125&gt;0,G125&gt;0,SUM(D125:F125)&gt;0,SUM(H125:J125)=0),"TAK","NIE")</f>
        <v>TAK</v>
      </c>
      <c r="L125">
        <f>SUM(D125:F125)</f>
        <v>10</v>
      </c>
      <c r="M125">
        <f t="shared" si="6"/>
        <v>20</v>
      </c>
      <c r="N125">
        <f t="shared" si="7"/>
        <v>1</v>
      </c>
      <c r="O125" t="str">
        <f>IF(D125+H125&gt;SUM(E125:F125,I125:J125),"TAK","NIE")</f>
        <v>NIE</v>
      </c>
      <c r="P125">
        <f>SUM(D125:F125,H125:J125)</f>
        <v>10</v>
      </c>
      <c r="Q125">
        <f t="shared" si="8"/>
        <v>0</v>
      </c>
      <c r="R125">
        <f t="shared" si="9"/>
        <v>1</v>
      </c>
    </row>
    <row r="126" spans="1:18" x14ac:dyDescent="0.25">
      <c r="A126" t="s">
        <v>138</v>
      </c>
      <c r="B126" t="s">
        <v>8</v>
      </c>
      <c r="C126">
        <v>5</v>
      </c>
      <c r="D126">
        <v>5</v>
      </c>
      <c r="E126">
        <v>5</v>
      </c>
      <c r="F126">
        <v>10</v>
      </c>
      <c r="G126">
        <v>6</v>
      </c>
      <c r="H126">
        <v>1</v>
      </c>
      <c r="I126">
        <v>0</v>
      </c>
      <c r="J126">
        <v>0</v>
      </c>
      <c r="K126" t="str">
        <f>IF(AND(C126&gt;0,G126&gt;0,SUM(D126:F126)&gt;0,SUM(H126:J126)=0),"TAK","NIE")</f>
        <v>NIE</v>
      </c>
      <c r="L126">
        <f>SUM(D126:F126)</f>
        <v>20</v>
      </c>
      <c r="M126">
        <f t="shared" si="6"/>
        <v>5</v>
      </c>
      <c r="N126">
        <f t="shared" si="7"/>
        <v>6</v>
      </c>
      <c r="O126" t="str">
        <f>IF(D126+H126&gt;SUM(E126:F126,I126:J126),"TAK","NIE")</f>
        <v>NIE</v>
      </c>
      <c r="P126">
        <f>SUM(D126:F126,H126:J126)</f>
        <v>21</v>
      </c>
      <c r="Q126">
        <f t="shared" si="8"/>
        <v>0</v>
      </c>
      <c r="R126">
        <f t="shared" si="9"/>
        <v>1</v>
      </c>
    </row>
    <row r="127" spans="1:18" x14ac:dyDescent="0.25">
      <c r="A127" t="s">
        <v>140</v>
      </c>
      <c r="B127" t="s">
        <v>19</v>
      </c>
      <c r="C127">
        <v>25</v>
      </c>
      <c r="D127">
        <v>167</v>
      </c>
      <c r="E127">
        <v>144</v>
      </c>
      <c r="F127">
        <v>165</v>
      </c>
      <c r="G127">
        <v>22</v>
      </c>
      <c r="H127">
        <v>0</v>
      </c>
      <c r="I127">
        <v>2</v>
      </c>
      <c r="J127">
        <v>4</v>
      </c>
      <c r="K127" t="str">
        <f>IF(AND(C127&gt;0,G127&gt;0,SUM(D127:F127)&gt;0,SUM(H127:J127)=0),"TAK","NIE")</f>
        <v>NIE</v>
      </c>
      <c r="L127">
        <f>SUM(D127:F127)</f>
        <v>476</v>
      </c>
      <c r="M127">
        <f t="shared" si="6"/>
        <v>25</v>
      </c>
      <c r="N127">
        <f t="shared" si="7"/>
        <v>22</v>
      </c>
      <c r="O127" t="str">
        <f>IF(D127+H127&gt;SUM(E127:F127,I127:J127),"TAK","NIE")</f>
        <v>NIE</v>
      </c>
      <c r="P127">
        <f>SUM(D127:F127,H127:J127)</f>
        <v>482</v>
      </c>
      <c r="Q127">
        <f t="shared" si="8"/>
        <v>0</v>
      </c>
      <c r="R127">
        <f t="shared" si="9"/>
        <v>1</v>
      </c>
    </row>
    <row r="128" spans="1:18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 t="str">
        <f>IF(AND(C128&gt;0,G128&gt;0,SUM(D128:F128)&gt;0,SUM(H128:J128)=0),"TAK","NIE")</f>
        <v>TAK</v>
      </c>
      <c r="L128">
        <f>SUM(D128:F128)</f>
        <v>12</v>
      </c>
      <c r="M128">
        <f t="shared" si="6"/>
        <v>17</v>
      </c>
      <c r="N128">
        <f t="shared" si="7"/>
        <v>4</v>
      </c>
      <c r="O128" t="str">
        <f>IF(D128+H128&gt;SUM(E128:F128,I128:J128),"TAK","NIE")</f>
        <v>NIE</v>
      </c>
      <c r="P128">
        <f>SUM(D128:F128,H128:J128)</f>
        <v>12</v>
      </c>
      <c r="Q128">
        <f t="shared" si="8"/>
        <v>0</v>
      </c>
      <c r="R128">
        <f t="shared" si="9"/>
        <v>1</v>
      </c>
    </row>
    <row r="129" spans="1:18" x14ac:dyDescent="0.25">
      <c r="A129" t="s">
        <v>141</v>
      </c>
      <c r="B129" t="s">
        <v>19</v>
      </c>
      <c r="C129">
        <v>27</v>
      </c>
      <c r="D129">
        <v>236</v>
      </c>
      <c r="E129">
        <v>272</v>
      </c>
      <c r="F129">
        <v>272</v>
      </c>
      <c r="G129">
        <v>22</v>
      </c>
      <c r="H129">
        <v>10</v>
      </c>
      <c r="I129">
        <v>4</v>
      </c>
      <c r="J129">
        <v>12</v>
      </c>
      <c r="K129" t="str">
        <f>IF(AND(C129&gt;0,G129&gt;0,SUM(D129:F129)&gt;0,SUM(H129:J129)=0),"TAK","NIE")</f>
        <v>NIE</v>
      </c>
      <c r="L129">
        <f>SUM(D129:F129)</f>
        <v>780</v>
      </c>
      <c r="M129">
        <f t="shared" si="6"/>
        <v>27</v>
      </c>
      <c r="N129">
        <f t="shared" si="7"/>
        <v>22</v>
      </c>
      <c r="O129" t="str">
        <f>IF(D129+H129&gt;SUM(E129:F129,I129:J129),"TAK","NIE")</f>
        <v>NIE</v>
      </c>
      <c r="P129">
        <f>SUM(D129:F129,H129:J129)</f>
        <v>806</v>
      </c>
      <c r="Q129">
        <f t="shared" si="8"/>
        <v>0</v>
      </c>
      <c r="R129">
        <f t="shared" si="9"/>
        <v>1</v>
      </c>
    </row>
    <row r="130" spans="1:18" x14ac:dyDescent="0.25">
      <c r="A130" t="s">
        <v>142</v>
      </c>
      <c r="B130" t="s">
        <v>8</v>
      </c>
      <c r="C130">
        <v>14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 t="str">
        <f>IF(AND(C130&gt;0,G130&gt;0,SUM(D130:F130)&gt;0,SUM(H130:J130)=0),"TAK","NIE")</f>
        <v>NIE</v>
      </c>
      <c r="L130">
        <f>SUM(D130:F130)</f>
        <v>2</v>
      </c>
      <c r="M130">
        <f t="shared" si="6"/>
        <v>14</v>
      </c>
      <c r="N130">
        <f t="shared" si="7"/>
        <v>0</v>
      </c>
      <c r="O130" t="str">
        <f>IF(D130+H130&gt;SUM(E130:F130,I130:J130),"TAK","NIE")</f>
        <v>NIE</v>
      </c>
      <c r="P130">
        <f>SUM(D130:F130,H130:J130)</f>
        <v>2</v>
      </c>
      <c r="Q130">
        <f t="shared" si="8"/>
        <v>0</v>
      </c>
      <c r="R130">
        <f t="shared" si="9"/>
        <v>0</v>
      </c>
    </row>
    <row r="131" spans="1:18" x14ac:dyDescent="0.25">
      <c r="A131" t="s">
        <v>143</v>
      </c>
      <c r="B131" t="s">
        <v>19</v>
      </c>
      <c r="C131">
        <v>26</v>
      </c>
      <c r="D131">
        <v>198</v>
      </c>
      <c r="E131">
        <v>166</v>
      </c>
      <c r="F131">
        <v>185</v>
      </c>
      <c r="G131">
        <v>22</v>
      </c>
      <c r="H131">
        <v>37</v>
      </c>
      <c r="I131">
        <v>34</v>
      </c>
      <c r="J131">
        <v>43</v>
      </c>
      <c r="K131" t="str">
        <f>IF(AND(C131&gt;0,G131&gt;0,SUM(D131:F131)&gt;0,SUM(H131:J131)=0),"TAK","NIE")</f>
        <v>NIE</v>
      </c>
      <c r="L131">
        <f>SUM(D131:F131)</f>
        <v>549</v>
      </c>
      <c r="M131">
        <f t="shared" ref="M131:M139" si="10">IF(C131&gt;0,C131,0)</f>
        <v>26</v>
      </c>
      <c r="N131">
        <f t="shared" ref="N131:N139" si="11">IF(G131&gt;0,G131,0)</f>
        <v>22</v>
      </c>
      <c r="O131" t="str">
        <f>IF(D131+H131&gt;SUM(E131:F131,I131:J131),"TAK","NIE")</f>
        <v>NIE</v>
      </c>
      <c r="P131">
        <f>SUM(D131:F131,H131:J131)</f>
        <v>663</v>
      </c>
      <c r="Q131">
        <f t="shared" ref="Q131:Q139" si="12">IF(AND(H131&gt;D131,I131&gt;E131,J131&gt;F131),1,0)</f>
        <v>0</v>
      </c>
      <c r="R131">
        <f t="shared" ref="R131:R139" si="13">IF(AND(D131&gt;H131,E131&gt;I131,F131&gt;J131),1,0)</f>
        <v>1</v>
      </c>
    </row>
    <row r="132" spans="1:18" x14ac:dyDescent="0.25">
      <c r="A132" t="s">
        <v>144</v>
      </c>
      <c r="B132" t="s">
        <v>19</v>
      </c>
      <c r="C132">
        <v>1</v>
      </c>
      <c r="D132">
        <v>45</v>
      </c>
      <c r="E132">
        <v>38</v>
      </c>
      <c r="F132">
        <v>29</v>
      </c>
      <c r="G132">
        <v>1</v>
      </c>
      <c r="H132">
        <v>9</v>
      </c>
      <c r="I132">
        <v>6</v>
      </c>
      <c r="J132">
        <v>8</v>
      </c>
      <c r="K132" t="str">
        <f>IF(AND(C132&gt;0,G132&gt;0,SUM(D132:F132)&gt;0,SUM(H132:J132)=0),"TAK","NIE")</f>
        <v>NIE</v>
      </c>
      <c r="L132">
        <f>SUM(D132:F132)</f>
        <v>112</v>
      </c>
      <c r="M132">
        <f t="shared" si="10"/>
        <v>1</v>
      </c>
      <c r="N132">
        <f t="shared" si="11"/>
        <v>1</v>
      </c>
      <c r="O132" t="str">
        <f>IF(D132+H132&gt;SUM(E132:F132,I132:J132),"TAK","NIE")</f>
        <v>NIE</v>
      </c>
      <c r="P132">
        <f>SUM(D132:F132,H132:J132)</f>
        <v>135</v>
      </c>
      <c r="Q132">
        <f t="shared" si="12"/>
        <v>0</v>
      </c>
      <c r="R132">
        <f t="shared" si="13"/>
        <v>1</v>
      </c>
    </row>
    <row r="133" spans="1:18" x14ac:dyDescent="0.25">
      <c r="A133" t="s">
        <v>97</v>
      </c>
      <c r="B133" t="s">
        <v>19</v>
      </c>
      <c r="C133">
        <v>3</v>
      </c>
      <c r="D133">
        <v>28</v>
      </c>
      <c r="E133">
        <v>54</v>
      </c>
      <c r="F133">
        <v>36</v>
      </c>
      <c r="G133">
        <v>3</v>
      </c>
      <c r="H133">
        <v>8</v>
      </c>
      <c r="I133">
        <v>6</v>
      </c>
      <c r="J133">
        <v>5</v>
      </c>
      <c r="K133" t="str">
        <f>IF(AND(C133&gt;0,G133&gt;0,SUM(D133:F133)&gt;0,SUM(H133:J133)=0),"TAK","NIE")</f>
        <v>NIE</v>
      </c>
      <c r="L133">
        <f>SUM(D133:F133)</f>
        <v>118</v>
      </c>
      <c r="M133">
        <f t="shared" si="10"/>
        <v>3</v>
      </c>
      <c r="N133">
        <f t="shared" si="11"/>
        <v>3</v>
      </c>
      <c r="O133" t="str">
        <f>IF(D133+H133&gt;SUM(E133:F133,I133:J133),"TAK","NIE")</f>
        <v>NIE</v>
      </c>
      <c r="P133">
        <f>SUM(D133:F133,H133:J133)</f>
        <v>137</v>
      </c>
      <c r="Q133">
        <f t="shared" si="12"/>
        <v>0</v>
      </c>
      <c r="R133">
        <f t="shared" si="13"/>
        <v>1</v>
      </c>
    </row>
    <row r="134" spans="1:18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 t="str">
        <f>IF(AND(C134&gt;0,G134&gt;0,SUM(D134:F134)&gt;0,SUM(H134:J134)=0),"TAK","NIE")</f>
        <v>NIE</v>
      </c>
      <c r="L134">
        <f>SUM(D134:F134)</f>
        <v>1</v>
      </c>
      <c r="M134">
        <f t="shared" si="10"/>
        <v>12</v>
      </c>
      <c r="N134">
        <f t="shared" si="11"/>
        <v>0</v>
      </c>
      <c r="O134" t="str">
        <f>IF(D134+H134&gt;SUM(E134:F134,I134:J134),"TAK","NIE")</f>
        <v>NIE</v>
      </c>
      <c r="P134">
        <f>SUM(D134:F134,H134:J134)</f>
        <v>1</v>
      </c>
      <c r="Q134">
        <f t="shared" si="12"/>
        <v>0</v>
      </c>
      <c r="R134">
        <f t="shared" si="13"/>
        <v>0</v>
      </c>
    </row>
    <row r="135" spans="1:18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 t="str">
        <f>IF(AND(C135&gt;0,G135&gt;0,SUM(D135:F135)&gt;0,SUM(H135:J135)=0),"TAK","NIE")</f>
        <v>TAK</v>
      </c>
      <c r="L135">
        <f>SUM(D135:F135)</f>
        <v>1</v>
      </c>
      <c r="M135">
        <f t="shared" si="10"/>
        <v>11</v>
      </c>
      <c r="N135">
        <f t="shared" si="11"/>
        <v>7</v>
      </c>
      <c r="O135" t="str">
        <f>IF(D135+H135&gt;SUM(E135:F135,I135:J135),"TAK","NIE")</f>
        <v>NIE</v>
      </c>
      <c r="P135">
        <f>SUM(D135:F135,H135:J135)</f>
        <v>1</v>
      </c>
      <c r="Q135">
        <f t="shared" si="12"/>
        <v>0</v>
      </c>
      <c r="R135">
        <f t="shared" si="13"/>
        <v>0</v>
      </c>
    </row>
    <row r="136" spans="1:18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 t="str">
        <f>IF(AND(C136&gt;0,G136&gt;0,SUM(D136:F136)&gt;0,SUM(H136:J136)=0),"TAK","NIE")</f>
        <v>NIE</v>
      </c>
      <c r="L136">
        <f>SUM(D136:F136)</f>
        <v>2</v>
      </c>
      <c r="M136">
        <f t="shared" si="10"/>
        <v>12</v>
      </c>
      <c r="N136">
        <f t="shared" si="11"/>
        <v>0</v>
      </c>
      <c r="O136" t="str">
        <f>IF(D136+H136&gt;SUM(E136:F136,I136:J136),"TAK","NIE")</f>
        <v>NIE</v>
      </c>
      <c r="P136">
        <f>SUM(D136:F136,H136:J136)</f>
        <v>2</v>
      </c>
      <c r="Q136">
        <f t="shared" si="12"/>
        <v>0</v>
      </c>
      <c r="R136">
        <f t="shared" si="13"/>
        <v>0</v>
      </c>
    </row>
    <row r="137" spans="1:18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 t="str">
        <f>IF(AND(C137&gt;0,G137&gt;0,SUM(D137:F137)&gt;0,SUM(H137:J137)=0),"TAK","NIE")</f>
        <v>TAK</v>
      </c>
      <c r="L137">
        <f>SUM(D137:F137)</f>
        <v>8</v>
      </c>
      <c r="M137">
        <f t="shared" si="10"/>
        <v>12</v>
      </c>
      <c r="N137">
        <f t="shared" si="11"/>
        <v>1</v>
      </c>
      <c r="O137" t="str">
        <f>IF(D137+H137&gt;SUM(E137:F137,I137:J137),"TAK","NIE")</f>
        <v>NIE</v>
      </c>
      <c r="P137">
        <f>SUM(D137:F137,H137:J137)</f>
        <v>8</v>
      </c>
      <c r="Q137">
        <f t="shared" si="12"/>
        <v>0</v>
      </c>
      <c r="R137">
        <f t="shared" si="13"/>
        <v>1</v>
      </c>
    </row>
    <row r="138" spans="1:18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tr">
        <f>IF(AND(C138&gt;0,G138&gt;0,SUM(D138:F138)&gt;0,SUM(H138:J138)=0),"TAK","NIE")</f>
        <v>NIE</v>
      </c>
      <c r="L138">
        <f>SUM(D138:F138)</f>
        <v>1</v>
      </c>
      <c r="M138">
        <f t="shared" si="10"/>
        <v>8</v>
      </c>
      <c r="N138">
        <f t="shared" si="11"/>
        <v>0</v>
      </c>
      <c r="O138" t="str">
        <f>IF(D138+H138&gt;SUM(E138:F138,I138:J138),"TAK","NIE")</f>
        <v>TAK</v>
      </c>
      <c r="P138">
        <f>SUM(D138:F138,H138:J138)</f>
        <v>1</v>
      </c>
      <c r="Q138">
        <f t="shared" si="12"/>
        <v>0</v>
      </c>
      <c r="R138">
        <f t="shared" si="13"/>
        <v>0</v>
      </c>
    </row>
    <row r="139" spans="1:18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 t="str">
        <f>IF(AND(C139&gt;0,G139&gt;0,SUM(D139:F139)&gt;0,SUM(H139:J139)=0),"TAK","NIE")</f>
        <v>NIE</v>
      </c>
      <c r="L139">
        <f>SUM(D139:F139)</f>
        <v>1010</v>
      </c>
      <c r="M139">
        <f t="shared" si="10"/>
        <v>9</v>
      </c>
      <c r="N139">
        <f t="shared" si="11"/>
        <v>9</v>
      </c>
      <c r="O139" t="str">
        <f>IF(D139+H139&gt;SUM(E139:F139,I139:J139),"TAK","NIE")</f>
        <v>NIE</v>
      </c>
      <c r="P139">
        <f>SUM(D139:F139,H139:J139)</f>
        <v>1204</v>
      </c>
      <c r="Q139">
        <f t="shared" si="12"/>
        <v>0</v>
      </c>
      <c r="R139">
        <f t="shared" si="13"/>
        <v>1</v>
      </c>
    </row>
    <row r="141" spans="1:18" x14ac:dyDescent="0.25">
      <c r="K141">
        <f>COUNTIF(K2:K139,"TAK")</f>
        <v>54</v>
      </c>
      <c r="L141">
        <f>SUMIF(K2:K139,"TAK",L2:L139)</f>
        <v>1218</v>
      </c>
      <c r="Q141" t="s">
        <v>163</v>
      </c>
      <c r="R141" t="s">
        <v>162</v>
      </c>
    </row>
    <row r="142" spans="1:18" x14ac:dyDescent="0.25">
      <c r="Q142">
        <f>SUMIF(B2:B139,"Europa",Q2:Q139)</f>
        <v>3</v>
      </c>
      <c r="R142">
        <f>SUMIF(B2:B139,"Europa",R2:R139)</f>
        <v>35</v>
      </c>
    </row>
  </sheetData>
  <autoFilter ref="A1:R1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B5" sqref="B5:D10"/>
    </sheetView>
  </sheetViews>
  <sheetFormatPr defaultRowHeight="15" x14ac:dyDescent="0.25"/>
  <cols>
    <col min="1" max="1" width="17.7109375" bestFit="1" customWidth="1"/>
    <col min="2" max="2" width="17.7109375" customWidth="1"/>
    <col min="3" max="3" width="18.85546875" customWidth="1"/>
    <col min="4" max="4" width="19.7109375" bestFit="1" customWidth="1"/>
  </cols>
  <sheetData>
    <row r="4" spans="1:4" x14ac:dyDescent="0.25">
      <c r="A4" s="2"/>
      <c r="B4" s="1" t="s">
        <v>155</v>
      </c>
      <c r="C4" t="s">
        <v>160</v>
      </c>
      <c r="D4" t="s">
        <v>161</v>
      </c>
    </row>
    <row r="5" spans="1:4" x14ac:dyDescent="0.25">
      <c r="A5" s="2"/>
      <c r="B5" s="2" t="s">
        <v>10</v>
      </c>
      <c r="C5" s="6">
        <v>297</v>
      </c>
      <c r="D5" s="6">
        <v>30</v>
      </c>
    </row>
    <row r="6" spans="1:4" x14ac:dyDescent="0.25">
      <c r="A6" s="2"/>
      <c r="B6" s="2" t="s">
        <v>12</v>
      </c>
      <c r="C6" s="6">
        <v>218</v>
      </c>
      <c r="D6" s="6">
        <v>52</v>
      </c>
    </row>
    <row r="7" spans="1:4" x14ac:dyDescent="0.25">
      <c r="A7" s="2"/>
      <c r="B7" s="2" t="s">
        <v>22</v>
      </c>
      <c r="C7" s="6">
        <v>236</v>
      </c>
      <c r="D7" s="6">
        <v>88</v>
      </c>
    </row>
    <row r="8" spans="1:4" x14ac:dyDescent="0.25">
      <c r="A8" s="2"/>
      <c r="B8" s="2" t="s">
        <v>17</v>
      </c>
      <c r="C8" s="6">
        <v>55</v>
      </c>
      <c r="D8" s="6">
        <v>34</v>
      </c>
    </row>
    <row r="9" spans="1:4" x14ac:dyDescent="0.25">
      <c r="A9" s="2"/>
      <c r="B9" s="2" t="s">
        <v>8</v>
      </c>
      <c r="C9" s="6">
        <v>422</v>
      </c>
      <c r="D9" s="6">
        <v>177</v>
      </c>
    </row>
    <row r="10" spans="1:4" x14ac:dyDescent="0.25">
      <c r="A10" s="2"/>
      <c r="B10" s="2" t="s">
        <v>19</v>
      </c>
      <c r="C10" s="6">
        <v>682</v>
      </c>
      <c r="D10" s="6">
        <v>571</v>
      </c>
    </row>
    <row r="11" spans="1:4" x14ac:dyDescent="0.25">
      <c r="B11" s="2" t="s">
        <v>157</v>
      </c>
      <c r="C11" s="6">
        <v>1910</v>
      </c>
      <c r="D11" s="6">
        <v>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0"/>
  <sheetViews>
    <sheetView topLeftCell="A109" workbookViewId="0">
      <selection activeCell="A101" activeCellId="4" sqref="A5:B5 A32:B32 A46:B46 A65:B65 A101:B101"/>
    </sheetView>
  </sheetViews>
  <sheetFormatPr defaultRowHeight="15" x14ac:dyDescent="0.25"/>
  <cols>
    <col min="1" max="1" width="41.42578125" customWidth="1"/>
    <col min="2" max="2" width="24.28515625" customWidth="1"/>
    <col min="3" max="3" width="15.7109375" customWidth="1"/>
    <col min="4" max="4" width="19.42578125" bestFit="1" customWidth="1"/>
    <col min="5" max="5" width="16" bestFit="1" customWidth="1"/>
    <col min="6" max="6" width="10.140625" bestFit="1" customWidth="1"/>
    <col min="7" max="7" width="8.5703125" customWidth="1"/>
    <col min="8" max="8" width="8.85546875" customWidth="1"/>
    <col min="9" max="9" width="7.28515625" customWidth="1"/>
    <col min="10" max="10" width="12" bestFit="1" customWidth="1"/>
    <col min="11" max="11" width="8" customWidth="1"/>
    <col min="12" max="12" width="7.7109375" customWidth="1"/>
    <col min="14" max="14" width="6.42578125" customWidth="1"/>
    <col min="15" max="15" width="9" customWidth="1"/>
    <col min="16" max="16" width="8.140625" customWidth="1"/>
    <col min="17" max="17" width="9.5703125" bestFit="1" customWidth="1"/>
    <col min="18" max="18" width="7.85546875" customWidth="1"/>
    <col min="19" max="19" width="8.140625" customWidth="1"/>
    <col min="20" max="20" width="8" customWidth="1"/>
    <col min="21" max="21" width="5.5703125" customWidth="1"/>
    <col min="22" max="22" width="6" customWidth="1"/>
    <col min="23" max="23" width="10.140625" bestFit="1" customWidth="1"/>
    <col min="24" max="24" width="5" customWidth="1"/>
    <col min="25" max="25" width="10.85546875" bestFit="1" customWidth="1"/>
    <col min="26" max="26" width="15" bestFit="1" customWidth="1"/>
    <col min="27" max="27" width="7.140625" customWidth="1"/>
    <col min="28" max="28" width="6" customWidth="1"/>
    <col min="29" max="29" width="11.5703125" bestFit="1" customWidth="1"/>
    <col min="30" max="30" width="7.28515625" customWidth="1"/>
    <col min="31" max="31" width="5.42578125" customWidth="1"/>
    <col min="32" max="32" width="8.5703125" customWidth="1"/>
    <col min="33" max="33" width="7.28515625" customWidth="1"/>
    <col min="34" max="34" width="7.42578125" customWidth="1"/>
    <col min="35" max="35" width="7.140625" customWidth="1"/>
    <col min="36" max="36" width="7.5703125" customWidth="1"/>
    <col min="38" max="38" width="7.28515625" customWidth="1"/>
    <col min="39" max="39" width="6.85546875" customWidth="1"/>
    <col min="40" max="42" width="6.7109375" customWidth="1"/>
    <col min="43" max="43" width="7.28515625" customWidth="1"/>
    <col min="44" max="44" width="5.140625" customWidth="1"/>
    <col min="45" max="45" width="9.42578125" bestFit="1" customWidth="1"/>
    <col min="46" max="46" width="8.85546875" customWidth="1"/>
    <col min="47" max="47" width="9.85546875" bestFit="1" customWidth="1"/>
    <col min="48" max="48" width="18.7109375" bestFit="1" customWidth="1"/>
    <col min="49" max="49" width="5.5703125" customWidth="1"/>
    <col min="50" max="50" width="9.7109375" bestFit="1" customWidth="1"/>
    <col min="51" max="51" width="4.28515625" customWidth="1"/>
    <col min="52" max="52" width="4.42578125" customWidth="1"/>
    <col min="53" max="53" width="7.7109375" customWidth="1"/>
    <col min="54" max="54" width="7.85546875" customWidth="1"/>
    <col min="55" max="55" width="5.85546875" customWidth="1"/>
    <col min="56" max="56" width="8" customWidth="1"/>
    <col min="57" max="57" width="7.7109375" customWidth="1"/>
    <col min="58" max="58" width="10.5703125" bestFit="1" customWidth="1"/>
    <col min="59" max="59" width="9" customWidth="1"/>
    <col min="60" max="60" width="7.42578125" customWidth="1"/>
    <col min="61" max="61" width="5.5703125" customWidth="1"/>
    <col min="62" max="62" width="10.7109375" bestFit="1" customWidth="1"/>
    <col min="63" max="63" width="6" customWidth="1"/>
    <col min="64" max="64" width="8.7109375" customWidth="1"/>
    <col min="65" max="65" width="9.42578125" bestFit="1" customWidth="1"/>
    <col min="66" max="66" width="14.85546875" bestFit="1" customWidth="1"/>
    <col min="67" max="67" width="17.42578125" bestFit="1" customWidth="1"/>
    <col min="68" max="68" width="9.5703125" bestFit="1" customWidth="1"/>
    <col min="69" max="69" width="5.42578125" customWidth="1"/>
    <col min="70" max="70" width="7.28515625" customWidth="1"/>
    <col min="71" max="71" width="5.7109375" customWidth="1"/>
    <col min="72" max="72" width="13.140625" bestFit="1" customWidth="1"/>
    <col min="73" max="73" width="5.7109375" customWidth="1"/>
    <col min="74" max="74" width="6.28515625" customWidth="1"/>
    <col min="75" max="75" width="11.7109375" bestFit="1" customWidth="1"/>
    <col min="76" max="76" width="10.85546875" bestFit="1" customWidth="1"/>
    <col min="77" max="77" width="8" customWidth="1"/>
    <col min="78" max="78" width="7.85546875" customWidth="1"/>
    <col min="79" max="79" width="9.5703125" bestFit="1" customWidth="1"/>
    <col min="80" max="80" width="7.85546875" customWidth="1"/>
    <col min="81" max="81" width="9.85546875" bestFit="1" customWidth="1"/>
    <col min="82" max="82" width="9.42578125" bestFit="1" customWidth="1"/>
    <col min="83" max="83" width="10.28515625" bestFit="1" customWidth="1"/>
    <col min="84" max="84" width="8.42578125" customWidth="1"/>
    <col min="85" max="85" width="7.7109375" customWidth="1"/>
    <col min="86" max="86" width="5.85546875" customWidth="1"/>
    <col min="87" max="87" width="7.42578125" customWidth="1"/>
    <col min="88" max="88" width="9.5703125" bestFit="1" customWidth="1"/>
    <col min="89" max="89" width="14.28515625" bestFit="1" customWidth="1"/>
    <col min="90" max="90" width="4.85546875" customWidth="1"/>
    <col min="91" max="91" width="8.42578125" customWidth="1"/>
    <col min="92" max="92" width="8" customWidth="1"/>
    <col min="93" max="93" width="9" customWidth="1"/>
    <col min="94" max="94" width="5.140625" customWidth="1"/>
    <col min="95" max="95" width="6.7109375" customWidth="1"/>
    <col min="96" max="96" width="9.7109375" bestFit="1" customWidth="1"/>
    <col min="97" max="97" width="10" bestFit="1" customWidth="1"/>
    <col min="98" max="98" width="27.85546875" bestFit="1" customWidth="1"/>
    <col min="99" max="99" width="4.5703125" customWidth="1"/>
    <col min="100" max="100" width="5.7109375" customWidth="1"/>
    <col min="101" max="101" width="8.85546875" customWidth="1"/>
    <col min="102" max="102" width="8" customWidth="1"/>
    <col min="103" max="103" width="6.5703125" customWidth="1"/>
    <col min="104" max="104" width="18.140625" bestFit="1" customWidth="1"/>
    <col min="105" max="106" width="8.7109375" customWidth="1"/>
    <col min="108" max="108" width="8.7109375" customWidth="1"/>
    <col min="109" max="109" width="17.42578125" bestFit="1" customWidth="1"/>
    <col min="110" max="110" width="6.42578125" customWidth="1"/>
    <col min="111" max="111" width="8.28515625" customWidth="1"/>
    <col min="112" max="112" width="5.28515625" customWidth="1"/>
    <col min="113" max="113" width="10.140625" bestFit="1" customWidth="1"/>
    <col min="114" max="114" width="8" customWidth="1"/>
    <col min="115" max="115" width="11.28515625" bestFit="1" customWidth="1"/>
    <col min="116" max="116" width="9" customWidth="1"/>
    <col min="117" max="117" width="8.7109375" customWidth="1"/>
    <col min="118" max="118" width="5.28515625" customWidth="1"/>
    <col min="119" max="119" width="6.28515625" customWidth="1"/>
    <col min="120" max="120" width="16.7109375" bestFit="1" customWidth="1"/>
    <col min="121" max="121" width="7.85546875" customWidth="1"/>
    <col min="122" max="122" width="6.28515625" customWidth="1"/>
    <col min="123" max="123" width="7.7109375" customWidth="1"/>
    <col min="124" max="124" width="7.85546875" customWidth="1"/>
    <col min="125" max="125" width="8.42578125" customWidth="1"/>
    <col min="126" max="126" width="10.85546875" bestFit="1" customWidth="1"/>
    <col min="127" max="127" width="6.85546875" customWidth="1"/>
    <col min="128" max="128" width="11.140625" bestFit="1" customWidth="1"/>
    <col min="129" max="129" width="15.140625" bestFit="1" customWidth="1"/>
    <col min="130" max="130" width="9.28515625" bestFit="1" customWidth="1"/>
    <col min="131" max="131" width="7.7109375" customWidth="1"/>
    <col min="132" max="132" width="5.5703125" customWidth="1"/>
    <col min="133" max="133" width="30.42578125" bestFit="1" customWidth="1"/>
    <col min="134" max="134" width="24.5703125" bestFit="1" customWidth="1"/>
    <col min="135" max="135" width="37.7109375" bestFit="1" customWidth="1"/>
    <col min="136" max="136" width="7.42578125" customWidth="1"/>
    <col min="137" max="137" width="10.28515625" bestFit="1" customWidth="1"/>
    <col min="138" max="138" width="28.140625" bestFit="1" customWidth="1"/>
    <col min="139" max="139" width="5.28515625" customWidth="1"/>
    <col min="140" max="140" width="7.42578125" customWidth="1"/>
    <col min="141" max="141" width="14.28515625" bestFit="1" customWidth="1"/>
  </cols>
  <sheetData>
    <row r="3" spans="1:2" x14ac:dyDescent="0.25">
      <c r="A3" s="1" t="s">
        <v>155</v>
      </c>
      <c r="B3" t="s">
        <v>165</v>
      </c>
    </row>
    <row r="4" spans="1:2" x14ac:dyDescent="0.25">
      <c r="A4" s="2" t="s">
        <v>10</v>
      </c>
      <c r="B4" s="6">
        <v>86</v>
      </c>
    </row>
    <row r="5" spans="1:2" x14ac:dyDescent="0.25">
      <c r="A5" s="4" t="s">
        <v>73</v>
      </c>
      <c r="B5" s="6">
        <v>86</v>
      </c>
    </row>
    <row r="6" spans="1:2" x14ac:dyDescent="0.25">
      <c r="A6" s="4" t="s">
        <v>110</v>
      </c>
      <c r="B6" s="6">
        <v>76</v>
      </c>
    </row>
    <row r="7" spans="1:2" x14ac:dyDescent="0.25">
      <c r="A7" s="4" t="s">
        <v>46</v>
      </c>
      <c r="B7" s="6">
        <v>45</v>
      </c>
    </row>
    <row r="8" spans="1:2" x14ac:dyDescent="0.25">
      <c r="A8" s="4" t="s">
        <v>42</v>
      </c>
      <c r="B8" s="6">
        <v>26</v>
      </c>
    </row>
    <row r="9" spans="1:2" x14ac:dyDescent="0.25">
      <c r="A9" s="4" t="s">
        <v>100</v>
      </c>
      <c r="B9" s="6">
        <v>23</v>
      </c>
    </row>
    <row r="10" spans="1:2" x14ac:dyDescent="0.25">
      <c r="A10" s="4" t="s">
        <v>88</v>
      </c>
      <c r="B10" s="6">
        <v>22</v>
      </c>
    </row>
    <row r="11" spans="1:2" x14ac:dyDescent="0.25">
      <c r="A11" s="4" t="s">
        <v>9</v>
      </c>
      <c r="B11" s="6">
        <v>15</v>
      </c>
    </row>
    <row r="12" spans="1:2" x14ac:dyDescent="0.25">
      <c r="A12" s="4" t="s">
        <v>133</v>
      </c>
      <c r="B12" s="6">
        <v>10</v>
      </c>
    </row>
    <row r="13" spans="1:2" x14ac:dyDescent="0.25">
      <c r="A13" s="4" t="s">
        <v>148</v>
      </c>
      <c r="B13" s="6">
        <v>8</v>
      </c>
    </row>
    <row r="14" spans="1:2" x14ac:dyDescent="0.25">
      <c r="A14" s="4" t="s">
        <v>135</v>
      </c>
      <c r="B14" s="6">
        <v>7</v>
      </c>
    </row>
    <row r="15" spans="1:2" x14ac:dyDescent="0.25">
      <c r="A15" s="4" t="s">
        <v>69</v>
      </c>
      <c r="B15" s="6">
        <v>5</v>
      </c>
    </row>
    <row r="16" spans="1:2" x14ac:dyDescent="0.25">
      <c r="A16" s="4" t="s">
        <v>94</v>
      </c>
      <c r="B16" s="6">
        <v>4</v>
      </c>
    </row>
    <row r="17" spans="1:2" x14ac:dyDescent="0.25">
      <c r="A17" s="4" t="s">
        <v>51</v>
      </c>
      <c r="B17" s="6">
        <v>4</v>
      </c>
    </row>
    <row r="18" spans="1:2" x14ac:dyDescent="0.25">
      <c r="A18" s="4" t="s">
        <v>147</v>
      </c>
      <c r="B18" s="6">
        <v>2</v>
      </c>
    </row>
    <row r="19" spans="1:2" x14ac:dyDescent="0.25">
      <c r="A19" s="4" t="s">
        <v>129</v>
      </c>
      <c r="B19" s="6">
        <v>2</v>
      </c>
    </row>
    <row r="20" spans="1:2" x14ac:dyDescent="0.25">
      <c r="A20" s="4" t="s">
        <v>93</v>
      </c>
      <c r="B20" s="6">
        <v>2</v>
      </c>
    </row>
    <row r="21" spans="1:2" x14ac:dyDescent="0.25">
      <c r="A21" s="4" t="s">
        <v>145</v>
      </c>
      <c r="B21" s="6">
        <v>1</v>
      </c>
    </row>
    <row r="22" spans="1:2" x14ac:dyDescent="0.25">
      <c r="A22" s="4" t="s">
        <v>31</v>
      </c>
      <c r="B22" s="6">
        <v>1</v>
      </c>
    </row>
    <row r="23" spans="1:2" x14ac:dyDescent="0.25">
      <c r="A23" s="4" t="s">
        <v>41</v>
      </c>
      <c r="B23" s="6">
        <v>1</v>
      </c>
    </row>
    <row r="24" spans="1:2" x14ac:dyDescent="0.25">
      <c r="A24" s="4" t="s">
        <v>114</v>
      </c>
      <c r="B24" s="6">
        <v>1</v>
      </c>
    </row>
    <row r="25" spans="1:2" x14ac:dyDescent="0.25">
      <c r="A25" s="4" t="s">
        <v>44</v>
      </c>
      <c r="B25" s="6">
        <v>1</v>
      </c>
    </row>
    <row r="26" spans="1:2" x14ac:dyDescent="0.25">
      <c r="A26" s="4" t="s">
        <v>122</v>
      </c>
      <c r="B26" s="6">
        <v>1</v>
      </c>
    </row>
    <row r="27" spans="1:2" x14ac:dyDescent="0.25">
      <c r="A27" s="4" t="s">
        <v>99</v>
      </c>
      <c r="B27" s="6">
        <v>1</v>
      </c>
    </row>
    <row r="28" spans="1:2" x14ac:dyDescent="0.25">
      <c r="A28" s="4" t="s">
        <v>89</v>
      </c>
      <c r="B28" s="6">
        <v>1</v>
      </c>
    </row>
    <row r="29" spans="1:2" x14ac:dyDescent="0.25">
      <c r="A29" s="4" t="s">
        <v>50</v>
      </c>
      <c r="B29" s="6">
        <v>1</v>
      </c>
    </row>
    <row r="30" spans="1:2" x14ac:dyDescent="0.25">
      <c r="A30" s="4" t="s">
        <v>130</v>
      </c>
      <c r="B30" s="6">
        <v>1</v>
      </c>
    </row>
    <row r="31" spans="1:2" x14ac:dyDescent="0.25">
      <c r="A31" s="2" t="s">
        <v>12</v>
      </c>
      <c r="B31" s="6">
        <v>108</v>
      </c>
    </row>
    <row r="32" spans="1:2" x14ac:dyDescent="0.25">
      <c r="A32" s="4" t="s">
        <v>29</v>
      </c>
      <c r="B32" s="6">
        <v>108</v>
      </c>
    </row>
    <row r="33" spans="1:2" x14ac:dyDescent="0.25">
      <c r="A33" s="4" t="s">
        <v>14</v>
      </c>
      <c r="B33" s="6">
        <v>70</v>
      </c>
    </row>
    <row r="34" spans="1:2" x14ac:dyDescent="0.25">
      <c r="A34" s="4" t="s">
        <v>75</v>
      </c>
      <c r="B34" s="6">
        <v>19</v>
      </c>
    </row>
    <row r="35" spans="1:2" x14ac:dyDescent="0.25">
      <c r="A35" s="4" t="s">
        <v>32</v>
      </c>
      <c r="B35" s="6">
        <v>13</v>
      </c>
    </row>
    <row r="36" spans="1:2" x14ac:dyDescent="0.25">
      <c r="A36" s="4" t="s">
        <v>139</v>
      </c>
      <c r="B36" s="6">
        <v>12</v>
      </c>
    </row>
    <row r="37" spans="1:2" x14ac:dyDescent="0.25">
      <c r="A37" s="4" t="s">
        <v>137</v>
      </c>
      <c r="B37" s="6">
        <v>10</v>
      </c>
    </row>
    <row r="38" spans="1:2" x14ac:dyDescent="0.25">
      <c r="A38" s="4" t="s">
        <v>106</v>
      </c>
      <c r="B38" s="6">
        <v>4</v>
      </c>
    </row>
    <row r="39" spans="1:2" x14ac:dyDescent="0.25">
      <c r="A39" s="4" t="s">
        <v>104</v>
      </c>
      <c r="B39" s="6">
        <v>3</v>
      </c>
    </row>
    <row r="40" spans="1:2" x14ac:dyDescent="0.25">
      <c r="A40" s="4" t="s">
        <v>43</v>
      </c>
      <c r="B40" s="6">
        <v>2</v>
      </c>
    </row>
    <row r="41" spans="1:2" x14ac:dyDescent="0.25">
      <c r="A41" s="4" t="s">
        <v>123</v>
      </c>
      <c r="B41" s="6">
        <v>2</v>
      </c>
    </row>
    <row r="42" spans="1:2" x14ac:dyDescent="0.25">
      <c r="A42" s="4" t="s">
        <v>105</v>
      </c>
      <c r="B42" s="6">
        <v>1</v>
      </c>
    </row>
    <row r="43" spans="1:2" x14ac:dyDescent="0.25">
      <c r="A43" s="4" t="s">
        <v>54</v>
      </c>
      <c r="B43" s="6">
        <v>1</v>
      </c>
    </row>
    <row r="44" spans="1:2" x14ac:dyDescent="0.25">
      <c r="A44" s="4" t="s">
        <v>11</v>
      </c>
      <c r="B44" s="6">
        <v>1</v>
      </c>
    </row>
    <row r="45" spans="1:2" x14ac:dyDescent="0.25">
      <c r="A45" s="2" t="s">
        <v>22</v>
      </c>
      <c r="B45" s="6">
        <v>2681</v>
      </c>
    </row>
    <row r="46" spans="1:2" x14ac:dyDescent="0.25">
      <c r="A46" s="4" t="s">
        <v>121</v>
      </c>
      <c r="B46" s="6">
        <v>2681</v>
      </c>
    </row>
    <row r="47" spans="1:2" x14ac:dyDescent="0.25">
      <c r="A47" s="4" t="s">
        <v>70</v>
      </c>
      <c r="B47" s="6">
        <v>448</v>
      </c>
    </row>
    <row r="48" spans="1:2" x14ac:dyDescent="0.25">
      <c r="A48" s="4" t="s">
        <v>79</v>
      </c>
      <c r="B48" s="6">
        <v>208</v>
      </c>
    </row>
    <row r="49" spans="1:2" x14ac:dyDescent="0.25">
      <c r="A49" s="4" t="s">
        <v>66</v>
      </c>
      <c r="B49" s="6">
        <v>67</v>
      </c>
    </row>
    <row r="50" spans="1:2" x14ac:dyDescent="0.25">
      <c r="A50" s="4" t="s">
        <v>90</v>
      </c>
      <c r="B50" s="6">
        <v>62</v>
      </c>
    </row>
    <row r="51" spans="1:2" x14ac:dyDescent="0.25">
      <c r="A51" s="4" t="s">
        <v>132</v>
      </c>
      <c r="B51" s="6">
        <v>18</v>
      </c>
    </row>
    <row r="52" spans="1:2" x14ac:dyDescent="0.25">
      <c r="A52" s="4" t="s">
        <v>21</v>
      </c>
      <c r="B52" s="6">
        <v>12</v>
      </c>
    </row>
    <row r="53" spans="1:2" x14ac:dyDescent="0.25">
      <c r="A53" s="4" t="s">
        <v>108</v>
      </c>
      <c r="B53" s="6">
        <v>8</v>
      </c>
    </row>
    <row r="54" spans="1:2" x14ac:dyDescent="0.25">
      <c r="A54" s="4" t="s">
        <v>40</v>
      </c>
      <c r="B54" s="6">
        <v>6</v>
      </c>
    </row>
    <row r="55" spans="1:2" x14ac:dyDescent="0.25">
      <c r="A55" s="4" t="s">
        <v>78</v>
      </c>
      <c r="B55" s="6">
        <v>4</v>
      </c>
    </row>
    <row r="56" spans="1:2" x14ac:dyDescent="0.25">
      <c r="A56" s="4" t="s">
        <v>55</v>
      </c>
      <c r="B56" s="6">
        <v>2</v>
      </c>
    </row>
    <row r="57" spans="1:2" x14ac:dyDescent="0.25">
      <c r="A57" s="4" t="s">
        <v>26</v>
      </c>
      <c r="B57" s="6">
        <v>1</v>
      </c>
    </row>
    <row r="58" spans="1:2" x14ac:dyDescent="0.25">
      <c r="A58" s="4" t="s">
        <v>146</v>
      </c>
      <c r="B58" s="6">
        <v>1</v>
      </c>
    </row>
    <row r="59" spans="1:2" x14ac:dyDescent="0.25">
      <c r="A59" s="4" t="s">
        <v>24</v>
      </c>
      <c r="B59" s="6">
        <v>1</v>
      </c>
    </row>
    <row r="60" spans="1:2" x14ac:dyDescent="0.25">
      <c r="A60" s="2" t="s">
        <v>17</v>
      </c>
      <c r="B60" s="6">
        <v>480</v>
      </c>
    </row>
    <row r="61" spans="1:2" x14ac:dyDescent="0.25">
      <c r="A61" s="4" t="s">
        <v>16</v>
      </c>
      <c r="B61" s="6">
        <v>480</v>
      </c>
    </row>
    <row r="62" spans="1:2" x14ac:dyDescent="0.25">
      <c r="A62" s="4" t="s">
        <v>102</v>
      </c>
      <c r="B62" s="6">
        <v>100</v>
      </c>
    </row>
    <row r="63" spans="1:2" x14ac:dyDescent="0.25">
      <c r="A63" s="4" t="s">
        <v>131</v>
      </c>
      <c r="B63" s="6">
        <v>1</v>
      </c>
    </row>
    <row r="64" spans="1:2" x14ac:dyDescent="0.25">
      <c r="A64" s="2" t="s">
        <v>8</v>
      </c>
      <c r="B64" s="6">
        <v>526</v>
      </c>
    </row>
    <row r="65" spans="1:2" x14ac:dyDescent="0.25">
      <c r="A65" s="4" t="s">
        <v>33</v>
      </c>
      <c r="B65" s="6">
        <v>526</v>
      </c>
    </row>
    <row r="66" spans="1:2" x14ac:dyDescent="0.25">
      <c r="A66" s="4" t="s">
        <v>67</v>
      </c>
      <c r="B66" s="6">
        <v>443</v>
      </c>
    </row>
    <row r="67" spans="1:2" x14ac:dyDescent="0.25">
      <c r="A67" s="4" t="s">
        <v>76</v>
      </c>
      <c r="B67" s="6">
        <v>296</v>
      </c>
    </row>
    <row r="68" spans="1:2" x14ac:dyDescent="0.25">
      <c r="A68" s="4" t="s">
        <v>134</v>
      </c>
      <c r="B68" s="6">
        <v>88</v>
      </c>
    </row>
    <row r="69" spans="1:2" x14ac:dyDescent="0.25">
      <c r="A69" s="4" t="s">
        <v>62</v>
      </c>
      <c r="B69" s="6">
        <v>60</v>
      </c>
    </row>
    <row r="70" spans="1:2" x14ac:dyDescent="0.25">
      <c r="A70" s="4" t="s">
        <v>72</v>
      </c>
      <c r="B70" s="6">
        <v>59</v>
      </c>
    </row>
    <row r="71" spans="1:2" x14ac:dyDescent="0.25">
      <c r="A71" s="4" t="s">
        <v>77</v>
      </c>
      <c r="B71" s="6">
        <v>49</v>
      </c>
    </row>
    <row r="72" spans="1:2" x14ac:dyDescent="0.25">
      <c r="A72" s="4" t="s">
        <v>60</v>
      </c>
      <c r="B72" s="6">
        <v>27</v>
      </c>
    </row>
    <row r="73" spans="1:2" x14ac:dyDescent="0.25">
      <c r="A73" s="4" t="s">
        <v>59</v>
      </c>
      <c r="B73" s="6">
        <v>26</v>
      </c>
    </row>
    <row r="74" spans="1:2" x14ac:dyDescent="0.25">
      <c r="A74" s="4" t="s">
        <v>20</v>
      </c>
      <c r="B74" s="6">
        <v>26</v>
      </c>
    </row>
    <row r="75" spans="1:2" x14ac:dyDescent="0.25">
      <c r="A75" s="4" t="s">
        <v>53</v>
      </c>
      <c r="B75" s="6">
        <v>25</v>
      </c>
    </row>
    <row r="76" spans="1:2" x14ac:dyDescent="0.25">
      <c r="A76" s="4" t="s">
        <v>92</v>
      </c>
      <c r="B76" s="6">
        <v>24</v>
      </c>
    </row>
    <row r="77" spans="1:2" x14ac:dyDescent="0.25">
      <c r="A77" s="4" t="s">
        <v>128</v>
      </c>
      <c r="B77" s="6">
        <v>24</v>
      </c>
    </row>
    <row r="78" spans="1:2" x14ac:dyDescent="0.25">
      <c r="A78" s="4" t="s">
        <v>138</v>
      </c>
      <c r="B78" s="6">
        <v>21</v>
      </c>
    </row>
    <row r="79" spans="1:2" x14ac:dyDescent="0.25">
      <c r="A79" s="4" t="s">
        <v>15</v>
      </c>
      <c r="B79" s="6">
        <v>12</v>
      </c>
    </row>
    <row r="80" spans="1:2" x14ac:dyDescent="0.25">
      <c r="A80" s="4" t="s">
        <v>103</v>
      </c>
      <c r="B80" s="6">
        <v>10</v>
      </c>
    </row>
    <row r="81" spans="1:2" x14ac:dyDescent="0.25">
      <c r="A81" s="4" t="s">
        <v>47</v>
      </c>
      <c r="B81" s="6">
        <v>9</v>
      </c>
    </row>
    <row r="82" spans="1:2" x14ac:dyDescent="0.25">
      <c r="A82" s="4" t="s">
        <v>65</v>
      </c>
      <c r="B82" s="6">
        <v>7</v>
      </c>
    </row>
    <row r="83" spans="1:2" x14ac:dyDescent="0.25">
      <c r="A83" s="4" t="s">
        <v>87</v>
      </c>
      <c r="B83" s="6">
        <v>6</v>
      </c>
    </row>
    <row r="84" spans="1:2" x14ac:dyDescent="0.25">
      <c r="A84" s="4" t="s">
        <v>117</v>
      </c>
      <c r="B84" s="6">
        <v>4</v>
      </c>
    </row>
    <row r="85" spans="1:2" x14ac:dyDescent="0.25">
      <c r="A85" s="4" t="s">
        <v>81</v>
      </c>
      <c r="B85" s="6">
        <v>4</v>
      </c>
    </row>
    <row r="86" spans="1:2" x14ac:dyDescent="0.25">
      <c r="A86" s="4" t="s">
        <v>71</v>
      </c>
      <c r="B86" s="6">
        <v>4</v>
      </c>
    </row>
    <row r="87" spans="1:2" x14ac:dyDescent="0.25">
      <c r="A87" s="4" t="s">
        <v>58</v>
      </c>
      <c r="B87" s="6">
        <v>3</v>
      </c>
    </row>
    <row r="88" spans="1:2" x14ac:dyDescent="0.25">
      <c r="A88" s="4" t="s">
        <v>127</v>
      </c>
      <c r="B88" s="6">
        <v>3</v>
      </c>
    </row>
    <row r="89" spans="1:2" x14ac:dyDescent="0.25">
      <c r="A89" s="4" t="s">
        <v>124</v>
      </c>
      <c r="B89" s="6">
        <v>3</v>
      </c>
    </row>
    <row r="90" spans="1:2" x14ac:dyDescent="0.25">
      <c r="A90" s="4" t="s">
        <v>74</v>
      </c>
      <c r="B90" s="6">
        <v>3</v>
      </c>
    </row>
    <row r="91" spans="1:2" x14ac:dyDescent="0.25">
      <c r="A91" s="4" t="s">
        <v>13</v>
      </c>
      <c r="B91" s="6">
        <v>3</v>
      </c>
    </row>
    <row r="92" spans="1:2" x14ac:dyDescent="0.25">
      <c r="A92" s="4" t="s">
        <v>142</v>
      </c>
      <c r="B92" s="6">
        <v>2</v>
      </c>
    </row>
    <row r="93" spans="1:2" x14ac:dyDescent="0.25">
      <c r="A93" s="4" t="s">
        <v>120</v>
      </c>
      <c r="B93" s="6">
        <v>2</v>
      </c>
    </row>
    <row r="94" spans="1:2" x14ac:dyDescent="0.25">
      <c r="A94" s="4" t="s">
        <v>7</v>
      </c>
      <c r="B94" s="6">
        <v>2</v>
      </c>
    </row>
    <row r="95" spans="1:2" x14ac:dyDescent="0.25">
      <c r="A95" s="4" t="s">
        <v>80</v>
      </c>
      <c r="B95" s="6">
        <v>2</v>
      </c>
    </row>
    <row r="96" spans="1:2" x14ac:dyDescent="0.25">
      <c r="A96" s="4" t="s">
        <v>28</v>
      </c>
      <c r="B96" s="6">
        <v>1</v>
      </c>
    </row>
    <row r="97" spans="1:2" x14ac:dyDescent="0.25">
      <c r="A97" s="4" t="s">
        <v>149</v>
      </c>
      <c r="B97" s="6">
        <v>1</v>
      </c>
    </row>
    <row r="98" spans="1:2" x14ac:dyDescent="0.25">
      <c r="A98" s="4" t="s">
        <v>61</v>
      </c>
      <c r="B98" s="6">
        <v>1</v>
      </c>
    </row>
    <row r="99" spans="1:2" x14ac:dyDescent="0.25">
      <c r="A99" s="4" t="s">
        <v>23</v>
      </c>
      <c r="B99" s="6">
        <v>1</v>
      </c>
    </row>
    <row r="100" spans="1:2" x14ac:dyDescent="0.25">
      <c r="A100" s="2" t="s">
        <v>19</v>
      </c>
      <c r="B100" s="6">
        <v>1204</v>
      </c>
    </row>
    <row r="101" spans="1:2" x14ac:dyDescent="0.25">
      <c r="A101" s="4" t="s">
        <v>150</v>
      </c>
      <c r="B101" s="6">
        <v>1204</v>
      </c>
    </row>
    <row r="102" spans="1:2" x14ac:dyDescent="0.25">
      <c r="A102" s="4" t="s">
        <v>141</v>
      </c>
      <c r="B102" s="6">
        <v>806</v>
      </c>
    </row>
    <row r="103" spans="1:2" x14ac:dyDescent="0.25">
      <c r="A103" s="4" t="s">
        <v>95</v>
      </c>
      <c r="B103" s="6">
        <v>782</v>
      </c>
    </row>
    <row r="104" spans="1:2" x14ac:dyDescent="0.25">
      <c r="A104" s="4" t="s">
        <v>49</v>
      </c>
      <c r="B104" s="6">
        <v>780</v>
      </c>
    </row>
    <row r="105" spans="1:2" x14ac:dyDescent="0.25">
      <c r="A105" s="4" t="s">
        <v>143</v>
      </c>
      <c r="B105" s="6">
        <v>663</v>
      </c>
    </row>
    <row r="106" spans="1:2" x14ac:dyDescent="0.25">
      <c r="A106" s="4" t="s">
        <v>126</v>
      </c>
      <c r="B106" s="6">
        <v>627</v>
      </c>
    </row>
    <row r="107" spans="1:2" x14ac:dyDescent="0.25">
      <c r="A107" s="4" t="s">
        <v>111</v>
      </c>
      <c r="B107" s="6">
        <v>521</v>
      </c>
    </row>
    <row r="108" spans="1:2" x14ac:dyDescent="0.25">
      <c r="A108" s="4" t="s">
        <v>98</v>
      </c>
      <c r="B108" s="6">
        <v>519</v>
      </c>
    </row>
    <row r="109" spans="1:2" x14ac:dyDescent="0.25">
      <c r="A109" s="4" t="s">
        <v>140</v>
      </c>
      <c r="B109" s="6">
        <v>482</v>
      </c>
    </row>
    <row r="110" spans="1:2" x14ac:dyDescent="0.25">
      <c r="A110" s="4" t="s">
        <v>101</v>
      </c>
      <c r="B110" s="6">
        <v>477</v>
      </c>
    </row>
    <row r="111" spans="1:2" x14ac:dyDescent="0.25">
      <c r="A111" s="4" t="s">
        <v>48</v>
      </c>
      <c r="B111" s="6">
        <v>462</v>
      </c>
    </row>
    <row r="112" spans="1:2" x14ac:dyDescent="0.25">
      <c r="A112" s="4" t="s">
        <v>57</v>
      </c>
      <c r="B112" s="6">
        <v>376</v>
      </c>
    </row>
    <row r="113" spans="1:2" x14ac:dyDescent="0.25">
      <c r="A113" s="4" t="s">
        <v>125</v>
      </c>
      <c r="B113" s="6">
        <v>323</v>
      </c>
    </row>
    <row r="114" spans="1:2" x14ac:dyDescent="0.25">
      <c r="A114" s="4" t="s">
        <v>18</v>
      </c>
      <c r="B114" s="6">
        <v>304</v>
      </c>
    </row>
    <row r="115" spans="1:2" x14ac:dyDescent="0.25">
      <c r="A115" s="4" t="s">
        <v>113</v>
      </c>
      <c r="B115" s="6">
        <v>302</v>
      </c>
    </row>
    <row r="116" spans="1:2" x14ac:dyDescent="0.25">
      <c r="A116" s="4" t="s">
        <v>107</v>
      </c>
      <c r="B116" s="6">
        <v>291</v>
      </c>
    </row>
    <row r="117" spans="1:2" x14ac:dyDescent="0.25">
      <c r="A117" s="4" t="s">
        <v>96</v>
      </c>
      <c r="B117" s="6">
        <v>243</v>
      </c>
    </row>
    <row r="118" spans="1:2" x14ac:dyDescent="0.25">
      <c r="A118" s="4" t="s">
        <v>30</v>
      </c>
      <c r="B118" s="6">
        <v>220</v>
      </c>
    </row>
    <row r="119" spans="1:2" x14ac:dyDescent="0.25">
      <c r="A119" s="4" t="s">
        <v>39</v>
      </c>
      <c r="B119" s="6">
        <v>180</v>
      </c>
    </row>
    <row r="120" spans="1:2" x14ac:dyDescent="0.25">
      <c r="A120" s="4" t="s">
        <v>37</v>
      </c>
      <c r="B120" s="6">
        <v>168</v>
      </c>
    </row>
    <row r="121" spans="1:2" x14ac:dyDescent="0.25">
      <c r="A121" s="4" t="s">
        <v>25</v>
      </c>
      <c r="B121" s="6">
        <v>147</v>
      </c>
    </row>
    <row r="122" spans="1:2" x14ac:dyDescent="0.25">
      <c r="A122" s="4" t="s">
        <v>97</v>
      </c>
      <c r="B122" s="6">
        <v>137</v>
      </c>
    </row>
    <row r="123" spans="1:2" x14ac:dyDescent="0.25">
      <c r="A123" s="4" t="s">
        <v>144</v>
      </c>
      <c r="B123" s="6">
        <v>135</v>
      </c>
    </row>
    <row r="124" spans="1:2" x14ac:dyDescent="0.25">
      <c r="A124" s="4" t="s">
        <v>56</v>
      </c>
      <c r="B124" s="6">
        <v>133</v>
      </c>
    </row>
    <row r="125" spans="1:2" x14ac:dyDescent="0.25">
      <c r="A125" s="4" t="s">
        <v>136</v>
      </c>
      <c r="B125" s="6">
        <v>122</v>
      </c>
    </row>
    <row r="126" spans="1:2" x14ac:dyDescent="0.25">
      <c r="A126" s="4" t="s">
        <v>52</v>
      </c>
      <c r="B126" s="6">
        <v>110</v>
      </c>
    </row>
    <row r="127" spans="1:2" x14ac:dyDescent="0.25">
      <c r="A127" s="4" t="s">
        <v>68</v>
      </c>
      <c r="B127" s="6">
        <v>94</v>
      </c>
    </row>
    <row r="128" spans="1:2" x14ac:dyDescent="0.25">
      <c r="A128" s="4" t="s">
        <v>27</v>
      </c>
      <c r="B128" s="6">
        <v>91</v>
      </c>
    </row>
    <row r="129" spans="1:2" x14ac:dyDescent="0.25">
      <c r="A129" s="4" t="s">
        <v>38</v>
      </c>
      <c r="B129" s="6">
        <v>68</v>
      </c>
    </row>
    <row r="130" spans="1:2" x14ac:dyDescent="0.25">
      <c r="A130" s="4" t="s">
        <v>45</v>
      </c>
      <c r="B130" s="6">
        <v>40</v>
      </c>
    </row>
    <row r="131" spans="1:2" x14ac:dyDescent="0.25">
      <c r="A131" s="4" t="s">
        <v>34</v>
      </c>
      <c r="B131" s="6">
        <v>34</v>
      </c>
    </row>
    <row r="132" spans="1:2" x14ac:dyDescent="0.25">
      <c r="A132" s="4" t="s">
        <v>119</v>
      </c>
      <c r="B132" s="6">
        <v>34</v>
      </c>
    </row>
    <row r="133" spans="1:2" x14ac:dyDescent="0.25">
      <c r="A133" s="4" t="s">
        <v>118</v>
      </c>
      <c r="B133" s="6">
        <v>29</v>
      </c>
    </row>
    <row r="134" spans="1:2" x14ac:dyDescent="0.25">
      <c r="A134" s="4" t="s">
        <v>63</v>
      </c>
      <c r="B134" s="6">
        <v>28</v>
      </c>
    </row>
    <row r="135" spans="1:2" x14ac:dyDescent="0.25">
      <c r="A135" s="4" t="s">
        <v>85</v>
      </c>
      <c r="B135" s="6">
        <v>26</v>
      </c>
    </row>
    <row r="136" spans="1:2" x14ac:dyDescent="0.25">
      <c r="A136" s="4" t="s">
        <v>109</v>
      </c>
      <c r="B136" s="6">
        <v>23</v>
      </c>
    </row>
    <row r="137" spans="1:2" x14ac:dyDescent="0.25">
      <c r="A137" s="4" t="s">
        <v>83</v>
      </c>
      <c r="B137" s="6">
        <v>21</v>
      </c>
    </row>
    <row r="138" spans="1:2" x14ac:dyDescent="0.25">
      <c r="A138" s="4" t="s">
        <v>82</v>
      </c>
      <c r="B138" s="6">
        <v>9</v>
      </c>
    </row>
    <row r="139" spans="1:2" x14ac:dyDescent="0.25">
      <c r="A139" s="4" t="s">
        <v>112</v>
      </c>
      <c r="B139" s="6">
        <v>8</v>
      </c>
    </row>
    <row r="140" spans="1:2" x14ac:dyDescent="0.25">
      <c r="A140" s="4" t="s">
        <v>91</v>
      </c>
      <c r="B140" s="6">
        <v>7</v>
      </c>
    </row>
    <row r="141" spans="1:2" x14ac:dyDescent="0.25">
      <c r="A141" s="4" t="s">
        <v>115</v>
      </c>
      <c r="B141" s="6">
        <v>7</v>
      </c>
    </row>
    <row r="142" spans="1:2" x14ac:dyDescent="0.25">
      <c r="A142" s="4" t="s">
        <v>64</v>
      </c>
      <c r="B142" s="6">
        <v>4</v>
      </c>
    </row>
    <row r="143" spans="1:2" x14ac:dyDescent="0.25">
      <c r="A143" s="4" t="s">
        <v>84</v>
      </c>
      <c r="B143" s="6">
        <v>4</v>
      </c>
    </row>
    <row r="144" spans="1:2" x14ac:dyDescent="0.25">
      <c r="A144" s="4" t="s">
        <v>116</v>
      </c>
      <c r="B144" s="6">
        <v>2</v>
      </c>
    </row>
    <row r="145" spans="1:2" x14ac:dyDescent="0.25">
      <c r="A145" s="4" t="s">
        <v>86</v>
      </c>
      <c r="B145" s="6">
        <v>1</v>
      </c>
    </row>
    <row r="146" spans="1:2" x14ac:dyDescent="0.25">
      <c r="A146" s="4" t="s">
        <v>36</v>
      </c>
      <c r="B146" s="6">
        <v>1</v>
      </c>
    </row>
    <row r="147" spans="1:2" x14ac:dyDescent="0.25">
      <c r="A147" s="4" t="s">
        <v>35</v>
      </c>
      <c r="B147" s="6">
        <v>1</v>
      </c>
    </row>
    <row r="148" spans="1:2" x14ac:dyDescent="0.25">
      <c r="A148" s="2" t="s">
        <v>156</v>
      </c>
      <c r="B148" s="6">
        <v>0</v>
      </c>
    </row>
    <row r="149" spans="1:2" x14ac:dyDescent="0.25">
      <c r="A149" s="4" t="s">
        <v>156</v>
      </c>
      <c r="B149" s="6">
        <v>0</v>
      </c>
    </row>
    <row r="150" spans="1:2" x14ac:dyDescent="0.25">
      <c r="A150" s="2" t="s">
        <v>157</v>
      </c>
      <c r="B150" s="6">
        <v>2681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3" sqref="B33"/>
    </sheetView>
  </sheetViews>
  <sheetFormatPr defaultRowHeight="15" x14ac:dyDescent="0.25"/>
  <cols>
    <col min="1" max="1" width="28.140625" bestFit="1" customWidth="1"/>
  </cols>
  <sheetData>
    <row r="1" spans="1:3" x14ac:dyDescent="0.25">
      <c r="A1">
        <v>1</v>
      </c>
    </row>
    <row r="2" spans="1:3" x14ac:dyDescent="0.25">
      <c r="A2" t="s">
        <v>153</v>
      </c>
      <c r="B2">
        <v>54</v>
      </c>
    </row>
    <row r="3" spans="1:3" x14ac:dyDescent="0.25">
      <c r="A3" t="s">
        <v>154</v>
      </c>
      <c r="B3">
        <v>1218</v>
      </c>
    </row>
    <row r="5" spans="1:3" x14ac:dyDescent="0.25">
      <c r="A5">
        <v>2</v>
      </c>
    </row>
    <row r="6" spans="1:3" x14ac:dyDescent="0.25">
      <c r="B6" t="s">
        <v>162</v>
      </c>
      <c r="C6" t="s">
        <v>163</v>
      </c>
    </row>
    <row r="7" spans="1:3" x14ac:dyDescent="0.25">
      <c r="A7" s="3" t="s">
        <v>10</v>
      </c>
      <c r="B7" s="7">
        <v>297</v>
      </c>
      <c r="C7" s="7">
        <v>30</v>
      </c>
    </row>
    <row r="8" spans="1:3" x14ac:dyDescent="0.25">
      <c r="A8" s="3" t="s">
        <v>12</v>
      </c>
      <c r="B8" s="7">
        <v>218</v>
      </c>
      <c r="C8" s="7">
        <v>52</v>
      </c>
    </row>
    <row r="9" spans="1:3" x14ac:dyDescent="0.25">
      <c r="A9" s="3" t="s">
        <v>22</v>
      </c>
      <c r="B9" s="7">
        <v>236</v>
      </c>
      <c r="C9" s="7">
        <v>88</v>
      </c>
    </row>
    <row r="10" spans="1:3" x14ac:dyDescent="0.25">
      <c r="A10" s="3" t="s">
        <v>17</v>
      </c>
      <c r="B10" s="7">
        <v>55</v>
      </c>
      <c r="C10" s="7">
        <v>34</v>
      </c>
    </row>
    <row r="11" spans="1:3" x14ac:dyDescent="0.25">
      <c r="A11" s="3" t="s">
        <v>8</v>
      </c>
      <c r="B11" s="7">
        <v>422</v>
      </c>
      <c r="C11" s="7">
        <v>177</v>
      </c>
    </row>
    <row r="12" spans="1:3" x14ac:dyDescent="0.25">
      <c r="A12" s="3" t="s">
        <v>19</v>
      </c>
      <c r="B12" s="7">
        <v>682</v>
      </c>
      <c r="C12" s="7">
        <v>571</v>
      </c>
    </row>
    <row r="18" spans="1:2" x14ac:dyDescent="0.25">
      <c r="A18">
        <v>3</v>
      </c>
    </row>
    <row r="19" spans="1:2" x14ac:dyDescent="0.25">
      <c r="A19" t="s">
        <v>31</v>
      </c>
    </row>
    <row r="20" spans="1:2" x14ac:dyDescent="0.25">
      <c r="A20" t="s">
        <v>69</v>
      </c>
    </row>
    <row r="21" spans="1:2" x14ac:dyDescent="0.25">
      <c r="A21" t="s">
        <v>149</v>
      </c>
    </row>
    <row r="23" spans="1:2" x14ac:dyDescent="0.25">
      <c r="A23">
        <v>4</v>
      </c>
    </row>
    <row r="24" spans="1:2" x14ac:dyDescent="0.25">
      <c r="A24" s="5" t="s">
        <v>73</v>
      </c>
      <c r="B24" s="7">
        <v>86</v>
      </c>
    </row>
    <row r="25" spans="1:2" x14ac:dyDescent="0.25">
      <c r="A25" s="5" t="s">
        <v>29</v>
      </c>
      <c r="B25" s="7">
        <v>108</v>
      </c>
    </row>
    <row r="26" spans="1:2" x14ac:dyDescent="0.25">
      <c r="A26" s="5" t="s">
        <v>121</v>
      </c>
      <c r="B26" s="7">
        <v>2681</v>
      </c>
    </row>
    <row r="27" spans="1:2" x14ac:dyDescent="0.25">
      <c r="A27" s="5" t="s">
        <v>33</v>
      </c>
      <c r="B27" s="7">
        <v>526</v>
      </c>
    </row>
    <row r="28" spans="1:2" x14ac:dyDescent="0.25">
      <c r="A28" s="5" t="s">
        <v>150</v>
      </c>
      <c r="B28" s="7">
        <v>1204</v>
      </c>
    </row>
    <row r="30" spans="1:2" x14ac:dyDescent="0.25">
      <c r="A30">
        <v>5</v>
      </c>
    </row>
    <row r="31" spans="1:2" x14ac:dyDescent="0.25">
      <c r="A31" t="s">
        <v>163</v>
      </c>
      <c r="B31">
        <v>3</v>
      </c>
    </row>
    <row r="32" spans="1:2" x14ac:dyDescent="0.25">
      <c r="A32" t="s">
        <v>162</v>
      </c>
      <c r="B32">
        <v>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Arkusz1</vt:lpstr>
      <vt:lpstr>zad 2</vt:lpstr>
      <vt:lpstr>zad 4</vt:lpstr>
      <vt:lpstr>wyniki</vt:lpstr>
      <vt:lpstr>Arkusz1!dane_medale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2019-04-16T19:05:05Z</dcterms:modified>
</cp:coreProperties>
</file>