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200"/>
  </bookViews>
  <sheets>
    <sheet name="Arkusz1" sheetId="1" r:id="rId1"/>
  </sheets>
  <calcPr calcId="152511"/>
  <fileRecoveryPr repairLoad="1"/>
</workbook>
</file>

<file path=xl/calcChain.xml><?xml version="1.0" encoding="utf-8"?>
<calcChain xmlns="http://schemas.openxmlformats.org/spreadsheetml/2006/main">
  <c r="Z7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F157" i="1" s="1"/>
  <c r="E157" i="1"/>
  <c r="F158" i="1" s="1"/>
  <c r="G158" i="1" s="1"/>
  <c r="E158" i="1"/>
  <c r="E159" i="1"/>
  <c r="F160" i="1" s="1"/>
  <c r="G160" i="1" s="1"/>
  <c r="E160" i="1"/>
  <c r="E161" i="1"/>
  <c r="E2" i="1"/>
  <c r="D66" i="1"/>
  <c r="D67" i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65" i="1"/>
  <c r="D10" i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2" i="1"/>
  <c r="F154" i="1" l="1"/>
  <c r="O159" i="1"/>
  <c r="P159" i="1"/>
  <c r="F146" i="1"/>
  <c r="G146" i="1" s="1"/>
  <c r="O151" i="1"/>
  <c r="P151" i="1"/>
  <c r="F134" i="1"/>
  <c r="I139" i="1" s="1"/>
  <c r="O139" i="1"/>
  <c r="P139" i="1"/>
  <c r="F122" i="1"/>
  <c r="I127" i="1" s="1"/>
  <c r="O127" i="1"/>
  <c r="P127" i="1"/>
  <c r="F114" i="1"/>
  <c r="O119" i="1"/>
  <c r="P119" i="1"/>
  <c r="O111" i="1"/>
  <c r="P111" i="1"/>
  <c r="O103" i="1"/>
  <c r="P103" i="1"/>
  <c r="F86" i="1"/>
  <c r="G86" i="1" s="1"/>
  <c r="O91" i="1"/>
  <c r="P91" i="1"/>
  <c r="O79" i="1"/>
  <c r="P79" i="1"/>
  <c r="F62" i="1"/>
  <c r="O67" i="1"/>
  <c r="P67" i="1"/>
  <c r="O47" i="1"/>
  <c r="P47" i="1"/>
  <c r="O39" i="1"/>
  <c r="P39" i="1"/>
  <c r="F22" i="1"/>
  <c r="G22" i="1" s="1"/>
  <c r="O27" i="1"/>
  <c r="P27" i="1"/>
  <c r="O19" i="1"/>
  <c r="P19" i="1"/>
  <c r="F153" i="1"/>
  <c r="P158" i="1"/>
  <c r="O158" i="1"/>
  <c r="F149" i="1"/>
  <c r="G149" i="1" s="1"/>
  <c r="P154" i="1"/>
  <c r="O154" i="1"/>
  <c r="F145" i="1"/>
  <c r="I150" i="1" s="1"/>
  <c r="P150" i="1"/>
  <c r="O150" i="1"/>
  <c r="F141" i="1"/>
  <c r="I146" i="1" s="1"/>
  <c r="P146" i="1"/>
  <c r="O146" i="1"/>
  <c r="P142" i="1"/>
  <c r="O142" i="1"/>
  <c r="F133" i="1"/>
  <c r="I138" i="1" s="1"/>
  <c r="P138" i="1"/>
  <c r="O138" i="1"/>
  <c r="P134" i="1"/>
  <c r="O134" i="1"/>
  <c r="F125" i="1"/>
  <c r="G125" i="1" s="1"/>
  <c r="P130" i="1"/>
  <c r="O130" i="1"/>
  <c r="P126" i="1"/>
  <c r="O126" i="1"/>
  <c r="P122" i="1"/>
  <c r="O122" i="1"/>
  <c r="P118" i="1"/>
  <c r="O118" i="1"/>
  <c r="P114" i="1"/>
  <c r="O114" i="1"/>
  <c r="P110" i="1"/>
  <c r="O110" i="1"/>
  <c r="P106" i="1"/>
  <c r="O106" i="1"/>
  <c r="P102" i="1"/>
  <c r="O102" i="1"/>
  <c r="P98" i="1"/>
  <c r="O98" i="1"/>
  <c r="P94" i="1"/>
  <c r="O94" i="1"/>
  <c r="P90" i="1"/>
  <c r="O90" i="1"/>
  <c r="P86" i="1"/>
  <c r="O86" i="1"/>
  <c r="P82" i="1"/>
  <c r="O82" i="1"/>
  <c r="P78" i="1"/>
  <c r="O78" i="1"/>
  <c r="P74" i="1"/>
  <c r="O74" i="1"/>
  <c r="P70" i="1"/>
  <c r="O70" i="1"/>
  <c r="P66" i="1"/>
  <c r="O66" i="1"/>
  <c r="P62" i="1"/>
  <c r="O62" i="1"/>
  <c r="P58" i="1"/>
  <c r="O58" i="1"/>
  <c r="P54" i="1"/>
  <c r="O54" i="1"/>
  <c r="P50" i="1"/>
  <c r="O50" i="1"/>
  <c r="P46" i="1"/>
  <c r="O46" i="1"/>
  <c r="P42" i="1"/>
  <c r="O42" i="1"/>
  <c r="P38" i="1"/>
  <c r="O38" i="1"/>
  <c r="P34" i="1"/>
  <c r="O34" i="1"/>
  <c r="P30" i="1"/>
  <c r="O30" i="1"/>
  <c r="P26" i="1"/>
  <c r="O26" i="1"/>
  <c r="P22" i="1"/>
  <c r="O22" i="1"/>
  <c r="F13" i="1"/>
  <c r="I18" i="1" s="1"/>
  <c r="P18" i="1"/>
  <c r="O18" i="1"/>
  <c r="F9" i="1"/>
  <c r="I14" i="1" s="1"/>
  <c r="P14" i="1"/>
  <c r="O14" i="1"/>
  <c r="P10" i="1"/>
  <c r="O10" i="1"/>
  <c r="F142" i="1"/>
  <c r="I147" i="1" s="1"/>
  <c r="O147" i="1"/>
  <c r="P147" i="1"/>
  <c r="F130" i="1"/>
  <c r="G130" i="1" s="1"/>
  <c r="O135" i="1"/>
  <c r="P135" i="1"/>
  <c r="F118" i="1"/>
  <c r="G118" i="1" s="1"/>
  <c r="O123" i="1"/>
  <c r="P123" i="1"/>
  <c r="F102" i="1"/>
  <c r="I107" i="1" s="1"/>
  <c r="O107" i="1"/>
  <c r="P107" i="1"/>
  <c r="O95" i="1"/>
  <c r="P95" i="1"/>
  <c r="F78" i="1"/>
  <c r="G78" i="1" s="1"/>
  <c r="O83" i="1"/>
  <c r="P83" i="1"/>
  <c r="O71" i="1"/>
  <c r="P71" i="1"/>
  <c r="F54" i="1"/>
  <c r="G54" i="1" s="1"/>
  <c r="O59" i="1"/>
  <c r="P59" i="1"/>
  <c r="F46" i="1"/>
  <c r="I51" i="1" s="1"/>
  <c r="O51" i="1"/>
  <c r="P51" i="1"/>
  <c r="F30" i="1"/>
  <c r="G30" i="1" s="1"/>
  <c r="O35" i="1"/>
  <c r="P35" i="1"/>
  <c r="O23" i="1"/>
  <c r="P23" i="1"/>
  <c r="P15" i="1"/>
  <c r="O15" i="1"/>
  <c r="F156" i="1"/>
  <c r="G156" i="1" s="1"/>
  <c r="P161" i="1"/>
  <c r="O161" i="1"/>
  <c r="F152" i="1"/>
  <c r="G152" i="1" s="1"/>
  <c r="P157" i="1"/>
  <c r="O157" i="1"/>
  <c r="F148" i="1"/>
  <c r="G148" i="1" s="1"/>
  <c r="P153" i="1"/>
  <c r="O153" i="1"/>
  <c r="F144" i="1"/>
  <c r="G144" i="1" s="1"/>
  <c r="P149" i="1"/>
  <c r="O149" i="1"/>
  <c r="F140" i="1"/>
  <c r="G140" i="1" s="1"/>
  <c r="P145" i="1"/>
  <c r="O145" i="1"/>
  <c r="F136" i="1"/>
  <c r="G136" i="1" s="1"/>
  <c r="P141" i="1"/>
  <c r="O141" i="1"/>
  <c r="F132" i="1"/>
  <c r="G132" i="1" s="1"/>
  <c r="P137" i="1"/>
  <c r="O137" i="1"/>
  <c r="F128" i="1"/>
  <c r="G128" i="1" s="1"/>
  <c r="P133" i="1"/>
  <c r="O133" i="1"/>
  <c r="F124" i="1"/>
  <c r="G124" i="1" s="1"/>
  <c r="P129" i="1"/>
  <c r="O129" i="1"/>
  <c r="F120" i="1"/>
  <c r="G120" i="1" s="1"/>
  <c r="P125" i="1"/>
  <c r="O125" i="1"/>
  <c r="F116" i="1"/>
  <c r="G116" i="1" s="1"/>
  <c r="P121" i="1"/>
  <c r="O121" i="1"/>
  <c r="P117" i="1"/>
  <c r="O117" i="1"/>
  <c r="P113" i="1"/>
  <c r="O113" i="1"/>
  <c r="F104" i="1"/>
  <c r="I109" i="1" s="1"/>
  <c r="P109" i="1"/>
  <c r="O109" i="1"/>
  <c r="P105" i="1"/>
  <c r="O105" i="1"/>
  <c r="P101" i="1"/>
  <c r="O101" i="1"/>
  <c r="P97" i="1"/>
  <c r="O97" i="1"/>
  <c r="F88" i="1"/>
  <c r="I93" i="1" s="1"/>
  <c r="P93" i="1"/>
  <c r="O93" i="1"/>
  <c r="P89" i="1"/>
  <c r="O89" i="1"/>
  <c r="P85" i="1"/>
  <c r="O85" i="1"/>
  <c r="F76" i="1"/>
  <c r="I81" i="1" s="1"/>
  <c r="P81" i="1"/>
  <c r="O81" i="1"/>
  <c r="P77" i="1"/>
  <c r="O77" i="1"/>
  <c r="P73" i="1"/>
  <c r="O73" i="1"/>
  <c r="F64" i="1"/>
  <c r="I69" i="1" s="1"/>
  <c r="P69" i="1"/>
  <c r="O69" i="1"/>
  <c r="P65" i="1"/>
  <c r="O65" i="1"/>
  <c r="P61" i="1"/>
  <c r="O61" i="1"/>
  <c r="F52" i="1"/>
  <c r="I57" i="1" s="1"/>
  <c r="P57" i="1"/>
  <c r="O57" i="1"/>
  <c r="P53" i="1"/>
  <c r="O53" i="1"/>
  <c r="P49" i="1"/>
  <c r="O49" i="1"/>
  <c r="F40" i="1"/>
  <c r="I45" i="1" s="1"/>
  <c r="P45" i="1"/>
  <c r="O45" i="1"/>
  <c r="P41" i="1"/>
  <c r="O41" i="1"/>
  <c r="P37" i="1"/>
  <c r="O37" i="1"/>
  <c r="P33" i="1"/>
  <c r="O33" i="1"/>
  <c r="P29" i="1"/>
  <c r="O29" i="1"/>
  <c r="F20" i="1"/>
  <c r="G20" i="1" s="1"/>
  <c r="P25" i="1"/>
  <c r="O25" i="1"/>
  <c r="P21" i="1"/>
  <c r="O21" i="1"/>
  <c r="P17" i="1"/>
  <c r="O17" i="1"/>
  <c r="P13" i="1"/>
  <c r="O13" i="1"/>
  <c r="P9" i="1"/>
  <c r="O9" i="1"/>
  <c r="F150" i="1"/>
  <c r="G150" i="1" s="1"/>
  <c r="O155" i="1"/>
  <c r="P155" i="1"/>
  <c r="F138" i="1"/>
  <c r="G138" i="1" s="1"/>
  <c r="O143" i="1"/>
  <c r="P143" i="1"/>
  <c r="F126" i="1"/>
  <c r="I131" i="1" s="1"/>
  <c r="O131" i="1"/>
  <c r="P131" i="1"/>
  <c r="F110" i="1"/>
  <c r="I115" i="1" s="1"/>
  <c r="O115" i="1"/>
  <c r="P115" i="1"/>
  <c r="F94" i="1"/>
  <c r="I99" i="1" s="1"/>
  <c r="O99" i="1"/>
  <c r="P99" i="1"/>
  <c r="O87" i="1"/>
  <c r="P87" i="1"/>
  <c r="F70" i="1"/>
  <c r="I75" i="1" s="1"/>
  <c r="O75" i="1"/>
  <c r="P75" i="1"/>
  <c r="O63" i="1"/>
  <c r="P63" i="1"/>
  <c r="O55" i="1"/>
  <c r="P55" i="1"/>
  <c r="F38" i="1"/>
  <c r="G38" i="1" s="1"/>
  <c r="O43" i="1"/>
  <c r="P43" i="1"/>
  <c r="O31" i="1"/>
  <c r="P31" i="1"/>
  <c r="P11" i="1"/>
  <c r="O11" i="1"/>
  <c r="P8" i="1"/>
  <c r="O8" i="1"/>
  <c r="P160" i="1"/>
  <c r="O160" i="1"/>
  <c r="P156" i="1"/>
  <c r="O156" i="1"/>
  <c r="P152" i="1"/>
  <c r="O152" i="1"/>
  <c r="P148" i="1"/>
  <c r="O148" i="1"/>
  <c r="P144" i="1"/>
  <c r="O144" i="1"/>
  <c r="P140" i="1"/>
  <c r="O140" i="1"/>
  <c r="P136" i="1"/>
  <c r="O136" i="1"/>
  <c r="P132" i="1"/>
  <c r="O132" i="1"/>
  <c r="P128" i="1"/>
  <c r="O128" i="1"/>
  <c r="P124" i="1"/>
  <c r="O124" i="1"/>
  <c r="P120" i="1"/>
  <c r="O120" i="1"/>
  <c r="P116" i="1"/>
  <c r="O116" i="1"/>
  <c r="P112" i="1"/>
  <c r="O112" i="1"/>
  <c r="P108" i="1"/>
  <c r="O108" i="1"/>
  <c r="P104" i="1"/>
  <c r="O104" i="1"/>
  <c r="P100" i="1"/>
  <c r="O100" i="1"/>
  <c r="P96" i="1"/>
  <c r="O96" i="1"/>
  <c r="P92" i="1"/>
  <c r="O92" i="1"/>
  <c r="P88" i="1"/>
  <c r="O88" i="1"/>
  <c r="P84" i="1"/>
  <c r="O84" i="1"/>
  <c r="P80" i="1"/>
  <c r="O80" i="1"/>
  <c r="P76" i="1"/>
  <c r="O76" i="1"/>
  <c r="P72" i="1"/>
  <c r="O72" i="1"/>
  <c r="P68" i="1"/>
  <c r="O68" i="1"/>
  <c r="P64" i="1"/>
  <c r="O64" i="1"/>
  <c r="P60" i="1"/>
  <c r="O60" i="1"/>
  <c r="P56" i="1"/>
  <c r="O56" i="1"/>
  <c r="P52" i="1"/>
  <c r="O52" i="1"/>
  <c r="P48" i="1"/>
  <c r="O48" i="1"/>
  <c r="P44" i="1"/>
  <c r="O44" i="1"/>
  <c r="P40" i="1"/>
  <c r="O40" i="1"/>
  <c r="P36" i="1"/>
  <c r="O36" i="1"/>
  <c r="P32" i="1"/>
  <c r="O32" i="1"/>
  <c r="P28" i="1"/>
  <c r="O28" i="1"/>
  <c r="P24" i="1"/>
  <c r="O24" i="1"/>
  <c r="P20" i="1"/>
  <c r="O20" i="1"/>
  <c r="P16" i="1"/>
  <c r="O16" i="1"/>
  <c r="P12" i="1"/>
  <c r="O12" i="1"/>
  <c r="F159" i="1"/>
  <c r="F155" i="1"/>
  <c r="F151" i="1"/>
  <c r="H154" i="1" s="1"/>
  <c r="F147" i="1"/>
  <c r="F131" i="1"/>
  <c r="G131" i="1" s="1"/>
  <c r="F15" i="1"/>
  <c r="G15" i="1" s="1"/>
  <c r="G141" i="1"/>
  <c r="G157" i="1"/>
  <c r="F5" i="1"/>
  <c r="I10" i="1" s="1"/>
  <c r="G114" i="1"/>
  <c r="I119" i="1"/>
  <c r="I67" i="1"/>
  <c r="I35" i="1"/>
  <c r="G154" i="1"/>
  <c r="I159" i="1"/>
  <c r="I129" i="1"/>
  <c r="F12" i="1"/>
  <c r="G12" i="1" s="1"/>
  <c r="F4" i="1"/>
  <c r="G4" i="1" s="1"/>
  <c r="I158" i="1"/>
  <c r="F112" i="1"/>
  <c r="Z6" i="1"/>
  <c r="F143" i="1"/>
  <c r="G143" i="1" s="1"/>
  <c r="F135" i="1"/>
  <c r="G135" i="1" s="1"/>
  <c r="F127" i="1"/>
  <c r="G127" i="1" s="1"/>
  <c r="F119" i="1"/>
  <c r="F115" i="1"/>
  <c r="G115" i="1" s="1"/>
  <c r="F111" i="1"/>
  <c r="F107" i="1"/>
  <c r="G107" i="1" s="1"/>
  <c r="F103" i="1"/>
  <c r="F99" i="1"/>
  <c r="G99" i="1" s="1"/>
  <c r="F95" i="1"/>
  <c r="F91" i="1"/>
  <c r="G91" i="1" s="1"/>
  <c r="F87" i="1"/>
  <c r="F83" i="1"/>
  <c r="G83" i="1" s="1"/>
  <c r="F79" i="1"/>
  <c r="F75" i="1"/>
  <c r="G75" i="1" s="1"/>
  <c r="F71" i="1"/>
  <c r="F67" i="1"/>
  <c r="G67" i="1" s="1"/>
  <c r="F63" i="1"/>
  <c r="F59" i="1"/>
  <c r="G59" i="1" s="1"/>
  <c r="F55" i="1"/>
  <c r="F51" i="1"/>
  <c r="G51" i="1" s="1"/>
  <c r="F47" i="1"/>
  <c r="F43" i="1"/>
  <c r="G43" i="1" s="1"/>
  <c r="F39" i="1"/>
  <c r="F35" i="1"/>
  <c r="G35" i="1" s="1"/>
  <c r="F31" i="1"/>
  <c r="F27" i="1"/>
  <c r="G27" i="1" s="1"/>
  <c r="F23" i="1"/>
  <c r="F19" i="1"/>
  <c r="G19" i="1" s="1"/>
  <c r="F11" i="1"/>
  <c r="G11" i="1" s="1"/>
  <c r="F7" i="1"/>
  <c r="G7" i="1" s="1"/>
  <c r="F3" i="1"/>
  <c r="G3" i="1" s="1"/>
  <c r="F139" i="1"/>
  <c r="F16" i="1"/>
  <c r="F8" i="1"/>
  <c r="G8" i="1" s="1"/>
  <c r="F96" i="1"/>
  <c r="F72" i="1"/>
  <c r="G72" i="1" s="1"/>
  <c r="F48" i="1"/>
  <c r="F32" i="1"/>
  <c r="G32" i="1" s="1"/>
  <c r="F24" i="1"/>
  <c r="G24" i="1" s="1"/>
  <c r="G62" i="1"/>
  <c r="F14" i="1"/>
  <c r="F10" i="1"/>
  <c r="G10" i="1" s="1"/>
  <c r="F6" i="1"/>
  <c r="F108" i="1"/>
  <c r="F100" i="1"/>
  <c r="F92" i="1"/>
  <c r="F84" i="1"/>
  <c r="G84" i="1" s="1"/>
  <c r="F68" i="1"/>
  <c r="F60" i="1"/>
  <c r="F44" i="1"/>
  <c r="F36" i="1"/>
  <c r="G36" i="1" s="1"/>
  <c r="F28" i="1"/>
  <c r="F80" i="1"/>
  <c r="F56" i="1"/>
  <c r="G56" i="1" s="1"/>
  <c r="G153" i="1"/>
  <c r="F137" i="1"/>
  <c r="F129" i="1"/>
  <c r="G129" i="1" s="1"/>
  <c r="F121" i="1"/>
  <c r="F117" i="1"/>
  <c r="G117" i="1" s="1"/>
  <c r="F113" i="1"/>
  <c r="G113" i="1" s="1"/>
  <c r="F109" i="1"/>
  <c r="G109" i="1" s="1"/>
  <c r="F105" i="1"/>
  <c r="G105" i="1" s="1"/>
  <c r="F101" i="1"/>
  <c r="G101" i="1" s="1"/>
  <c r="F97" i="1"/>
  <c r="G97" i="1" s="1"/>
  <c r="F93" i="1"/>
  <c r="G93" i="1" s="1"/>
  <c r="F89" i="1"/>
  <c r="G89" i="1" s="1"/>
  <c r="F85" i="1"/>
  <c r="G85" i="1" s="1"/>
  <c r="F81" i="1"/>
  <c r="G81" i="1" s="1"/>
  <c r="F77" i="1"/>
  <c r="G77" i="1" s="1"/>
  <c r="F73" i="1"/>
  <c r="G73" i="1" s="1"/>
  <c r="F69" i="1"/>
  <c r="G69" i="1" s="1"/>
  <c r="F65" i="1"/>
  <c r="G65" i="1" s="1"/>
  <c r="F61" i="1"/>
  <c r="G61" i="1" s="1"/>
  <c r="F57" i="1"/>
  <c r="G57" i="1" s="1"/>
  <c r="F53" i="1"/>
  <c r="G53" i="1" s="1"/>
  <c r="F49" i="1"/>
  <c r="G49" i="1" s="1"/>
  <c r="F45" i="1"/>
  <c r="G45" i="1" s="1"/>
  <c r="F41" i="1"/>
  <c r="G41" i="1" s="1"/>
  <c r="F37" i="1"/>
  <c r="G37" i="1" s="1"/>
  <c r="F33" i="1"/>
  <c r="G33" i="1" s="1"/>
  <c r="F29" i="1"/>
  <c r="G29" i="1" s="1"/>
  <c r="F25" i="1"/>
  <c r="G25" i="1" s="1"/>
  <c r="F21" i="1"/>
  <c r="G21" i="1" s="1"/>
  <c r="F17" i="1"/>
  <c r="G17" i="1" s="1"/>
  <c r="G13" i="1"/>
  <c r="F161" i="1"/>
  <c r="G161" i="1" s="1"/>
  <c r="F123" i="1"/>
  <c r="G123" i="1" s="1"/>
  <c r="F106" i="1"/>
  <c r="F98" i="1"/>
  <c r="G98" i="1" s="1"/>
  <c r="F90" i="1"/>
  <c r="F82" i="1"/>
  <c r="F74" i="1"/>
  <c r="F66" i="1"/>
  <c r="G66" i="1" s="1"/>
  <c r="F58" i="1"/>
  <c r="F50" i="1"/>
  <c r="G50" i="1" s="1"/>
  <c r="F42" i="1"/>
  <c r="F34" i="1"/>
  <c r="G34" i="1" s="1"/>
  <c r="F26" i="1"/>
  <c r="F18" i="1"/>
  <c r="G102" i="1" l="1"/>
  <c r="G76" i="1"/>
  <c r="I145" i="1"/>
  <c r="G94" i="1"/>
  <c r="I155" i="1"/>
  <c r="I161" i="1"/>
  <c r="G142" i="1"/>
  <c r="I43" i="1"/>
  <c r="G64" i="1"/>
  <c r="H160" i="1"/>
  <c r="G110" i="1"/>
  <c r="I25" i="1"/>
  <c r="I133" i="1"/>
  <c r="G104" i="1"/>
  <c r="G122" i="1"/>
  <c r="I149" i="1"/>
  <c r="G70" i="1"/>
  <c r="G46" i="1"/>
  <c r="G134" i="1"/>
  <c r="G133" i="1"/>
  <c r="G145" i="1"/>
  <c r="G126" i="1"/>
  <c r="I153" i="1"/>
  <c r="I83" i="1"/>
  <c r="I143" i="1"/>
  <c r="I130" i="1"/>
  <c r="G88" i="1"/>
  <c r="I123" i="1"/>
  <c r="I135" i="1"/>
  <c r="I125" i="1"/>
  <c r="G40" i="1"/>
  <c r="I137" i="1"/>
  <c r="I121" i="1"/>
  <c r="H142" i="1"/>
  <c r="I151" i="1"/>
  <c r="G52" i="1"/>
  <c r="I141" i="1"/>
  <c r="I154" i="1"/>
  <c r="I157" i="1"/>
  <c r="G9" i="1"/>
  <c r="I27" i="1"/>
  <c r="I59" i="1"/>
  <c r="I91" i="1"/>
  <c r="H151" i="1"/>
  <c r="H157" i="1"/>
  <c r="I152" i="1"/>
  <c r="H135" i="1"/>
  <c r="H158" i="1"/>
  <c r="H148" i="1"/>
  <c r="H159" i="1"/>
  <c r="H137" i="1"/>
  <c r="AA35" i="1"/>
  <c r="H156" i="1"/>
  <c r="I160" i="1"/>
  <c r="H150" i="1"/>
  <c r="G147" i="1"/>
  <c r="G155" i="1"/>
  <c r="I20" i="1"/>
  <c r="H149" i="1"/>
  <c r="AA36" i="1"/>
  <c r="H134" i="1"/>
  <c r="I136" i="1"/>
  <c r="H155" i="1"/>
  <c r="H153" i="1"/>
  <c r="G151" i="1"/>
  <c r="G159" i="1"/>
  <c r="I156" i="1"/>
  <c r="H152" i="1"/>
  <c r="H161" i="1"/>
  <c r="H144" i="1"/>
  <c r="H136" i="1"/>
  <c r="G5" i="1"/>
  <c r="H114" i="1"/>
  <c r="H145" i="1"/>
  <c r="H13" i="1"/>
  <c r="H120" i="1"/>
  <c r="H124" i="1"/>
  <c r="H126" i="1"/>
  <c r="H42" i="1"/>
  <c r="H74" i="1"/>
  <c r="H129" i="1"/>
  <c r="H118" i="1"/>
  <c r="H140" i="1"/>
  <c r="H26" i="1"/>
  <c r="H58" i="1"/>
  <c r="H90" i="1"/>
  <c r="H46" i="1"/>
  <c r="I47" i="1"/>
  <c r="H52" i="1"/>
  <c r="I53" i="1"/>
  <c r="I36" i="1"/>
  <c r="H35" i="1"/>
  <c r="H22" i="1"/>
  <c r="I23" i="1"/>
  <c r="H86" i="1"/>
  <c r="I87" i="1"/>
  <c r="I26" i="1"/>
  <c r="H25" i="1"/>
  <c r="I42" i="1"/>
  <c r="H41" i="1"/>
  <c r="I58" i="1"/>
  <c r="H57" i="1"/>
  <c r="I66" i="1"/>
  <c r="H65" i="1"/>
  <c r="I82" i="1"/>
  <c r="H81" i="1"/>
  <c r="I90" i="1"/>
  <c r="H89" i="1"/>
  <c r="I98" i="1"/>
  <c r="H97" i="1"/>
  <c r="I106" i="1"/>
  <c r="H105" i="1"/>
  <c r="I114" i="1"/>
  <c r="H113" i="1"/>
  <c r="I122" i="1"/>
  <c r="H121" i="1"/>
  <c r="H60" i="1"/>
  <c r="I61" i="1"/>
  <c r="H32" i="1"/>
  <c r="I33" i="1"/>
  <c r="H72" i="1"/>
  <c r="I73" i="1"/>
  <c r="H112" i="1"/>
  <c r="I113" i="1"/>
  <c r="G18" i="1"/>
  <c r="G82" i="1"/>
  <c r="H138" i="1"/>
  <c r="H76" i="1"/>
  <c r="I77" i="1"/>
  <c r="G28" i="1"/>
  <c r="G68" i="1"/>
  <c r="G108" i="1"/>
  <c r="I148" i="1"/>
  <c r="H147" i="1"/>
  <c r="H116" i="1"/>
  <c r="I117" i="1"/>
  <c r="I9" i="1"/>
  <c r="H8" i="1"/>
  <c r="H128" i="1"/>
  <c r="H56" i="1"/>
  <c r="H92" i="1"/>
  <c r="H110" i="1"/>
  <c r="I111" i="1"/>
  <c r="H104" i="1"/>
  <c r="I105" i="1"/>
  <c r="H18" i="1"/>
  <c r="I19" i="1"/>
  <c r="G100" i="1"/>
  <c r="I44" i="1"/>
  <c r="H43" i="1"/>
  <c r="I60" i="1"/>
  <c r="H59" i="1"/>
  <c r="I76" i="1"/>
  <c r="H75" i="1"/>
  <c r="I92" i="1"/>
  <c r="H91" i="1"/>
  <c r="I108" i="1"/>
  <c r="H107" i="1"/>
  <c r="I124" i="1"/>
  <c r="H123" i="1"/>
  <c r="H44" i="1"/>
  <c r="H54" i="1"/>
  <c r="I55" i="1"/>
  <c r="I128" i="1"/>
  <c r="H127" i="1"/>
  <c r="I34" i="1"/>
  <c r="H33" i="1"/>
  <c r="I50" i="1"/>
  <c r="H49" i="1"/>
  <c r="I74" i="1"/>
  <c r="H73" i="1"/>
  <c r="H30" i="1"/>
  <c r="I31" i="1"/>
  <c r="H62" i="1"/>
  <c r="I63" i="1"/>
  <c r="H94" i="1"/>
  <c r="I95" i="1"/>
  <c r="G121" i="1"/>
  <c r="G137" i="1"/>
  <c r="H84" i="1"/>
  <c r="I85" i="1"/>
  <c r="H40" i="1"/>
  <c r="I41" i="1"/>
  <c r="H88" i="1"/>
  <c r="I89" i="1"/>
  <c r="I15" i="1"/>
  <c r="H14" i="1"/>
  <c r="H122" i="1"/>
  <c r="H28" i="1"/>
  <c r="I29" i="1"/>
  <c r="H100" i="1"/>
  <c r="I101" i="1"/>
  <c r="H12" i="1"/>
  <c r="I13" i="1"/>
  <c r="G80" i="1"/>
  <c r="H7" i="1"/>
  <c r="H6" i="1"/>
  <c r="H5" i="1"/>
  <c r="H4" i="1"/>
  <c r="I8" i="1"/>
  <c r="I16" i="1"/>
  <c r="H15" i="1"/>
  <c r="I24" i="1"/>
  <c r="H23" i="1"/>
  <c r="I32" i="1"/>
  <c r="H31" i="1"/>
  <c r="I40" i="1"/>
  <c r="H39" i="1"/>
  <c r="I48" i="1"/>
  <c r="H47" i="1"/>
  <c r="I56" i="1"/>
  <c r="H55" i="1"/>
  <c r="I64" i="1"/>
  <c r="H63" i="1"/>
  <c r="I72" i="1"/>
  <c r="H71" i="1"/>
  <c r="I80" i="1"/>
  <c r="H79" i="1"/>
  <c r="I88" i="1"/>
  <c r="H87" i="1"/>
  <c r="I96" i="1"/>
  <c r="H95" i="1"/>
  <c r="I104" i="1"/>
  <c r="H103" i="1"/>
  <c r="I112" i="1"/>
  <c r="H111" i="1"/>
  <c r="I120" i="1"/>
  <c r="H119" i="1"/>
  <c r="I140" i="1"/>
  <c r="H139" i="1"/>
  <c r="G48" i="1"/>
  <c r="G96" i="1"/>
  <c r="H24" i="1"/>
  <c r="H80" i="1"/>
  <c r="H78" i="1"/>
  <c r="I79" i="1"/>
  <c r="H64" i="1"/>
  <c r="I65" i="1"/>
  <c r="I11" i="1"/>
  <c r="H10" i="1"/>
  <c r="H20" i="1"/>
  <c r="I21" i="1"/>
  <c r="I28" i="1"/>
  <c r="H27" i="1"/>
  <c r="I52" i="1"/>
  <c r="H51" i="1"/>
  <c r="I68" i="1"/>
  <c r="H67" i="1"/>
  <c r="I84" i="1"/>
  <c r="H83" i="1"/>
  <c r="I100" i="1"/>
  <c r="H99" i="1"/>
  <c r="I116" i="1"/>
  <c r="H115" i="1"/>
  <c r="H108" i="1"/>
  <c r="H9" i="1"/>
  <c r="H38" i="1"/>
  <c r="I39" i="1"/>
  <c r="H70" i="1"/>
  <c r="I71" i="1"/>
  <c r="H102" i="1"/>
  <c r="I103" i="1"/>
  <c r="I22" i="1"/>
  <c r="H21" i="1"/>
  <c r="I30" i="1"/>
  <c r="H29" i="1"/>
  <c r="I38" i="1"/>
  <c r="H37" i="1"/>
  <c r="I46" i="1"/>
  <c r="H45" i="1"/>
  <c r="I54" i="1"/>
  <c r="H53" i="1"/>
  <c r="I62" i="1"/>
  <c r="H61" i="1"/>
  <c r="I70" i="1"/>
  <c r="H69" i="1"/>
  <c r="I78" i="1"/>
  <c r="H77" i="1"/>
  <c r="I86" i="1"/>
  <c r="H85" i="1"/>
  <c r="I94" i="1"/>
  <c r="H93" i="1"/>
  <c r="I102" i="1"/>
  <c r="H101" i="1"/>
  <c r="I110" i="1"/>
  <c r="H109" i="1"/>
  <c r="I118" i="1"/>
  <c r="H117" i="1"/>
  <c r="I126" i="1"/>
  <c r="H125" i="1"/>
  <c r="I134" i="1"/>
  <c r="H133" i="1"/>
  <c r="I142" i="1"/>
  <c r="H141" i="1"/>
  <c r="H48" i="1"/>
  <c r="I49" i="1"/>
  <c r="H96" i="1"/>
  <c r="I97" i="1"/>
  <c r="G6" i="1"/>
  <c r="G14" i="1"/>
  <c r="G26" i="1"/>
  <c r="G42" i="1"/>
  <c r="G58" i="1"/>
  <c r="G74" i="1"/>
  <c r="G90" i="1"/>
  <c r="G106" i="1"/>
  <c r="H130" i="1"/>
  <c r="H36" i="1"/>
  <c r="I37" i="1"/>
  <c r="G16" i="1"/>
  <c r="G44" i="1"/>
  <c r="G92" i="1"/>
  <c r="I144" i="1"/>
  <c r="H143" i="1"/>
  <c r="H11" i="1"/>
  <c r="I12" i="1"/>
  <c r="H19" i="1"/>
  <c r="G23" i="1"/>
  <c r="G31" i="1"/>
  <c r="G39" i="1"/>
  <c r="G47" i="1"/>
  <c r="G55" i="1"/>
  <c r="G63" i="1"/>
  <c r="G71" i="1"/>
  <c r="G79" i="1"/>
  <c r="G87" i="1"/>
  <c r="G95" i="1"/>
  <c r="G103" i="1"/>
  <c r="G111" i="1"/>
  <c r="G119" i="1"/>
  <c r="I132" i="1"/>
  <c r="H131" i="1"/>
  <c r="G139" i="1"/>
  <c r="H16" i="1"/>
  <c r="I17" i="1"/>
  <c r="G60" i="1"/>
  <c r="G112" i="1"/>
  <c r="H17" i="1"/>
  <c r="H98" i="1"/>
  <c r="H146" i="1"/>
  <c r="H132" i="1"/>
  <c r="H34" i="1"/>
  <c r="H50" i="1"/>
  <c r="H66" i="1"/>
  <c r="H82" i="1"/>
  <c r="H106" i="1"/>
  <c r="H68" i="1"/>
  <c r="K8" i="1" l="1"/>
  <c r="N8" i="1" s="1"/>
  <c r="AA34" i="1"/>
  <c r="L8" i="1" l="1"/>
  <c r="M8" i="1" s="1"/>
  <c r="K9" i="1" s="1"/>
  <c r="N9" i="1" s="1"/>
  <c r="L9" i="1" l="1"/>
  <c r="AA9" i="1" s="1"/>
  <c r="M9" i="1" l="1"/>
  <c r="K10" i="1" s="1"/>
  <c r="L10" i="1" s="1"/>
  <c r="N10" i="1" l="1"/>
  <c r="M10" i="1"/>
  <c r="K11" i="1" s="1"/>
  <c r="L11" i="1" s="1"/>
  <c r="M11" i="1" s="1"/>
  <c r="K12" i="1" s="1"/>
  <c r="N12" i="1" s="1"/>
  <c r="N11" i="1" l="1"/>
  <c r="L12" i="1"/>
  <c r="M12" i="1" s="1"/>
  <c r="K13" i="1" s="1"/>
  <c r="L13" i="1" s="1"/>
  <c r="M13" i="1" s="1"/>
  <c r="K14" i="1" s="1"/>
  <c r="N13" i="1" l="1"/>
  <c r="N14" i="1"/>
  <c r="L14" i="1"/>
  <c r="M14" i="1" s="1"/>
  <c r="K15" i="1" s="1"/>
  <c r="N15" i="1" l="1"/>
  <c r="L15" i="1"/>
  <c r="M15" i="1" s="1"/>
  <c r="K16" i="1" s="1"/>
  <c r="N16" i="1" l="1"/>
  <c r="L16" i="1"/>
  <c r="M16" i="1" s="1"/>
  <c r="K17" i="1" s="1"/>
  <c r="N17" i="1" l="1"/>
  <c r="L17" i="1"/>
  <c r="M17" i="1" s="1"/>
  <c r="K18" i="1" s="1"/>
  <c r="N18" i="1" l="1"/>
  <c r="L18" i="1"/>
  <c r="M18" i="1" s="1"/>
  <c r="K19" i="1" s="1"/>
  <c r="N19" i="1" l="1"/>
  <c r="L19" i="1"/>
  <c r="M19" i="1" s="1"/>
  <c r="K20" i="1" s="1"/>
  <c r="N20" i="1" l="1"/>
  <c r="L20" i="1"/>
  <c r="M20" i="1" s="1"/>
  <c r="K21" i="1" s="1"/>
  <c r="N21" i="1" l="1"/>
  <c r="L21" i="1"/>
  <c r="M21" i="1" s="1"/>
  <c r="K22" i="1" s="1"/>
  <c r="N22" i="1" l="1"/>
  <c r="L22" i="1"/>
  <c r="M22" i="1" s="1"/>
  <c r="K23" i="1" s="1"/>
  <c r="N23" i="1" l="1"/>
  <c r="L23" i="1"/>
  <c r="M23" i="1" s="1"/>
  <c r="K24" i="1" s="1"/>
  <c r="N24" i="1" l="1"/>
  <c r="L24" i="1"/>
  <c r="M24" i="1" s="1"/>
  <c r="K25" i="1" s="1"/>
  <c r="N25" i="1" l="1"/>
  <c r="L25" i="1"/>
  <c r="M25" i="1" s="1"/>
  <c r="K26" i="1" s="1"/>
  <c r="N26" i="1" l="1"/>
  <c r="L26" i="1"/>
  <c r="M26" i="1" s="1"/>
  <c r="K27" i="1" s="1"/>
  <c r="N27" i="1" l="1"/>
  <c r="L27" i="1"/>
  <c r="M27" i="1" s="1"/>
  <c r="K28" i="1" s="1"/>
  <c r="N28" i="1" l="1"/>
  <c r="L28" i="1"/>
  <c r="M28" i="1" s="1"/>
  <c r="K29" i="1" s="1"/>
  <c r="N29" i="1" l="1"/>
  <c r="L29" i="1"/>
  <c r="M29" i="1" s="1"/>
  <c r="K30" i="1" s="1"/>
  <c r="N30" i="1" l="1"/>
  <c r="L30" i="1"/>
  <c r="M30" i="1" s="1"/>
  <c r="K31" i="1" s="1"/>
  <c r="N31" i="1" l="1"/>
  <c r="L31" i="1"/>
  <c r="M31" i="1" s="1"/>
  <c r="K32" i="1" s="1"/>
  <c r="N32" i="1" l="1"/>
  <c r="L32" i="1"/>
  <c r="M32" i="1" s="1"/>
  <c r="K33" i="1" s="1"/>
  <c r="N33" i="1" l="1"/>
  <c r="L33" i="1"/>
  <c r="M33" i="1" s="1"/>
  <c r="K34" i="1" s="1"/>
  <c r="N34" i="1" l="1"/>
  <c r="L34" i="1"/>
  <c r="M34" i="1" s="1"/>
  <c r="K35" i="1" s="1"/>
  <c r="N35" i="1" l="1"/>
  <c r="L35" i="1"/>
  <c r="M35" i="1" s="1"/>
  <c r="K36" i="1" s="1"/>
  <c r="N36" i="1" l="1"/>
  <c r="L36" i="1"/>
  <c r="M36" i="1" s="1"/>
  <c r="K37" i="1" s="1"/>
  <c r="N37" i="1" l="1"/>
  <c r="L37" i="1"/>
  <c r="M37" i="1" s="1"/>
  <c r="K38" i="1" s="1"/>
  <c r="N38" i="1" l="1"/>
  <c r="L38" i="1"/>
  <c r="M38" i="1" s="1"/>
  <c r="K39" i="1" s="1"/>
  <c r="N39" i="1" l="1"/>
  <c r="L39" i="1"/>
  <c r="M39" i="1" s="1"/>
  <c r="K40" i="1" s="1"/>
  <c r="N40" i="1" l="1"/>
  <c r="L40" i="1"/>
  <c r="M40" i="1" l="1"/>
  <c r="K41" i="1" s="1"/>
  <c r="N41" i="1" s="1"/>
  <c r="AA10" i="1"/>
  <c r="L41" i="1" l="1"/>
  <c r="M41" i="1" s="1"/>
  <c r="K42" i="1" s="1"/>
  <c r="N42" i="1" s="1"/>
  <c r="L42" i="1" l="1"/>
  <c r="M42" i="1" s="1"/>
  <c r="K43" i="1" s="1"/>
  <c r="N43" i="1" s="1"/>
  <c r="L43" i="1" l="1"/>
  <c r="M43" i="1" s="1"/>
  <c r="K44" i="1" s="1"/>
  <c r="N44" i="1" l="1"/>
  <c r="L44" i="1"/>
  <c r="M44" i="1" l="1"/>
  <c r="K45" i="1" s="1"/>
  <c r="N45" i="1" l="1"/>
  <c r="L45" i="1"/>
  <c r="M45" i="1" s="1"/>
  <c r="K46" i="1" s="1"/>
  <c r="N46" i="1" l="1"/>
  <c r="L46" i="1"/>
  <c r="M46" i="1" s="1"/>
  <c r="K47" i="1" s="1"/>
  <c r="N47" i="1" l="1"/>
  <c r="L47" i="1"/>
  <c r="M47" i="1" s="1"/>
  <c r="K48" i="1" s="1"/>
  <c r="N48" i="1" l="1"/>
  <c r="L48" i="1"/>
  <c r="M48" i="1" s="1"/>
  <c r="K49" i="1" s="1"/>
  <c r="N49" i="1" l="1"/>
  <c r="L49" i="1"/>
  <c r="M49" i="1" s="1"/>
  <c r="K50" i="1" s="1"/>
  <c r="N50" i="1" l="1"/>
  <c r="L50" i="1"/>
  <c r="M50" i="1" s="1"/>
  <c r="K51" i="1" s="1"/>
  <c r="N51" i="1" l="1"/>
  <c r="L51" i="1"/>
  <c r="M51" i="1" s="1"/>
  <c r="K52" i="1" s="1"/>
  <c r="N52" i="1" l="1"/>
  <c r="L52" i="1"/>
  <c r="M52" i="1" s="1"/>
  <c r="K53" i="1" s="1"/>
  <c r="N53" i="1" l="1"/>
  <c r="L53" i="1"/>
  <c r="M53" i="1" s="1"/>
  <c r="K54" i="1" s="1"/>
  <c r="N54" i="1" l="1"/>
  <c r="L54" i="1"/>
  <c r="M54" i="1" s="1"/>
  <c r="K55" i="1" s="1"/>
  <c r="N55" i="1" l="1"/>
  <c r="L55" i="1"/>
  <c r="M55" i="1" s="1"/>
  <c r="K56" i="1" s="1"/>
  <c r="N56" i="1" l="1"/>
  <c r="L56" i="1"/>
  <c r="M56" i="1" s="1"/>
  <c r="K57" i="1" s="1"/>
  <c r="N57" i="1" l="1"/>
  <c r="L57" i="1"/>
  <c r="M57" i="1" s="1"/>
  <c r="K58" i="1" s="1"/>
  <c r="N58" i="1" l="1"/>
  <c r="L58" i="1"/>
  <c r="M58" i="1" s="1"/>
  <c r="K59" i="1" s="1"/>
  <c r="N59" i="1" l="1"/>
  <c r="L59" i="1"/>
  <c r="M59" i="1" s="1"/>
  <c r="K60" i="1" s="1"/>
  <c r="N60" i="1" l="1"/>
  <c r="L60" i="1"/>
  <c r="M60" i="1" s="1"/>
  <c r="K61" i="1" s="1"/>
  <c r="N61" i="1" l="1"/>
  <c r="L61" i="1"/>
  <c r="M61" i="1" s="1"/>
  <c r="K62" i="1" s="1"/>
  <c r="N62" i="1" l="1"/>
  <c r="L62" i="1"/>
  <c r="M62" i="1" s="1"/>
  <c r="K63" i="1" s="1"/>
  <c r="N63" i="1" l="1"/>
  <c r="L63" i="1"/>
  <c r="M63" i="1" s="1"/>
  <c r="K64" i="1" s="1"/>
  <c r="N64" i="1" l="1"/>
  <c r="L64" i="1"/>
  <c r="M64" i="1" s="1"/>
  <c r="K65" i="1" s="1"/>
  <c r="N65" i="1" l="1"/>
  <c r="L65" i="1"/>
  <c r="M65" i="1" s="1"/>
  <c r="K66" i="1" s="1"/>
  <c r="N66" i="1" l="1"/>
  <c r="L66" i="1"/>
  <c r="M66" i="1" s="1"/>
  <c r="K67" i="1" s="1"/>
  <c r="N67" i="1" l="1"/>
  <c r="L67" i="1"/>
  <c r="M67" i="1" s="1"/>
  <c r="K68" i="1" s="1"/>
  <c r="N68" i="1" l="1"/>
  <c r="L68" i="1"/>
  <c r="M68" i="1" s="1"/>
  <c r="K69" i="1" s="1"/>
  <c r="N69" i="1" l="1"/>
  <c r="L69" i="1"/>
  <c r="M69" i="1" s="1"/>
  <c r="K70" i="1" s="1"/>
  <c r="N70" i="1" l="1"/>
  <c r="L70" i="1"/>
  <c r="AA11" i="1" l="1"/>
  <c r="M70" i="1"/>
  <c r="K71" i="1" s="1"/>
  <c r="N71" i="1" l="1"/>
  <c r="L71" i="1"/>
  <c r="M71" i="1" l="1"/>
  <c r="K72" i="1" s="1"/>
  <c r="N72" i="1" s="1"/>
  <c r="L72" i="1" l="1"/>
  <c r="M72" i="1" l="1"/>
  <c r="K73" i="1" s="1"/>
  <c r="N73" i="1" l="1"/>
  <c r="L73" i="1"/>
  <c r="M73" i="1" l="1"/>
  <c r="K74" i="1" s="1"/>
  <c r="L74" i="1" l="1"/>
  <c r="N74" i="1"/>
  <c r="M74" i="1" l="1"/>
  <c r="K75" i="1" s="1"/>
  <c r="N75" i="1" l="1"/>
  <c r="L75" i="1"/>
  <c r="M75" i="1" l="1"/>
  <c r="K76" i="1" s="1"/>
  <c r="N76" i="1" l="1"/>
  <c r="L76" i="1"/>
  <c r="M76" i="1" s="1"/>
  <c r="K77" i="1" s="1"/>
  <c r="N77" i="1" l="1"/>
  <c r="L77" i="1"/>
  <c r="M77" i="1" s="1"/>
  <c r="K78" i="1" s="1"/>
  <c r="L78" i="1" l="1"/>
  <c r="M78" i="1" s="1"/>
  <c r="K79" i="1" s="1"/>
  <c r="N78" i="1"/>
  <c r="N79" i="1" l="1"/>
  <c r="L79" i="1"/>
  <c r="M79" i="1" s="1"/>
  <c r="K80" i="1" s="1"/>
  <c r="L80" i="1" l="1"/>
  <c r="M80" i="1" s="1"/>
  <c r="K81" i="1" s="1"/>
  <c r="N80" i="1"/>
  <c r="L81" i="1" l="1"/>
  <c r="M81" i="1" s="1"/>
  <c r="K82" i="1" s="1"/>
  <c r="N81" i="1"/>
  <c r="N82" i="1" l="1"/>
  <c r="L82" i="1"/>
  <c r="M82" i="1" s="1"/>
  <c r="K83" i="1" s="1"/>
  <c r="N83" i="1" l="1"/>
  <c r="L83" i="1"/>
  <c r="M83" i="1" s="1"/>
  <c r="K84" i="1" s="1"/>
  <c r="L84" i="1" l="1"/>
  <c r="M84" i="1" s="1"/>
  <c r="K85" i="1" s="1"/>
  <c r="N84" i="1"/>
  <c r="N85" i="1" l="1"/>
  <c r="L85" i="1"/>
  <c r="M85" i="1" s="1"/>
  <c r="K86" i="1" s="1"/>
  <c r="L86" i="1" l="1"/>
  <c r="M86" i="1" s="1"/>
  <c r="K87" i="1" s="1"/>
  <c r="N86" i="1"/>
  <c r="L87" i="1" l="1"/>
  <c r="M87" i="1" s="1"/>
  <c r="K88" i="1" s="1"/>
  <c r="N87" i="1"/>
  <c r="L88" i="1" l="1"/>
  <c r="M88" i="1" s="1"/>
  <c r="K89" i="1" s="1"/>
  <c r="N88" i="1"/>
  <c r="N89" i="1" l="1"/>
  <c r="L89" i="1"/>
  <c r="M89" i="1" s="1"/>
  <c r="K90" i="1" s="1"/>
  <c r="N90" i="1" l="1"/>
  <c r="L90" i="1"/>
  <c r="M90" i="1" s="1"/>
  <c r="K91" i="1" s="1"/>
  <c r="N91" i="1" l="1"/>
  <c r="L91" i="1"/>
  <c r="M91" i="1" s="1"/>
  <c r="K92" i="1" s="1"/>
  <c r="N92" i="1" l="1"/>
  <c r="L92" i="1"/>
  <c r="M92" i="1" s="1"/>
  <c r="K93" i="1" s="1"/>
  <c r="N93" i="1" l="1"/>
  <c r="L93" i="1"/>
  <c r="M93" i="1" s="1"/>
  <c r="K94" i="1" s="1"/>
  <c r="N94" i="1" l="1"/>
  <c r="L94" i="1"/>
  <c r="M94" i="1" s="1"/>
  <c r="K95" i="1" s="1"/>
  <c r="N95" i="1" l="1"/>
  <c r="L95" i="1"/>
  <c r="M95" i="1" s="1"/>
  <c r="K96" i="1" s="1"/>
  <c r="N96" i="1" l="1"/>
  <c r="L96" i="1"/>
  <c r="M96" i="1" s="1"/>
  <c r="K97" i="1" s="1"/>
  <c r="L97" i="1" l="1"/>
  <c r="M97" i="1" s="1"/>
  <c r="K98" i="1" s="1"/>
  <c r="N97" i="1"/>
  <c r="L98" i="1" l="1"/>
  <c r="M98" i="1" s="1"/>
  <c r="K99" i="1" s="1"/>
  <c r="N98" i="1"/>
  <c r="N99" i="1" l="1"/>
  <c r="L99" i="1"/>
  <c r="M99" i="1" s="1"/>
  <c r="K100" i="1" s="1"/>
  <c r="N100" i="1" l="1"/>
  <c r="L100" i="1"/>
  <c r="M100" i="1" s="1"/>
  <c r="K101" i="1" s="1"/>
  <c r="L101" i="1" l="1"/>
  <c r="AA12" i="1" s="1"/>
  <c r="N101" i="1"/>
  <c r="M101" i="1" l="1"/>
  <c r="K102" i="1" s="1"/>
  <c r="N102" i="1" s="1"/>
  <c r="L102" i="1" l="1"/>
  <c r="M102" i="1" s="1"/>
  <c r="K103" i="1" s="1"/>
  <c r="N103" i="1" s="1"/>
  <c r="L103" i="1" l="1"/>
  <c r="M103" i="1" s="1"/>
  <c r="K104" i="1" s="1"/>
  <c r="L104" i="1" s="1"/>
  <c r="M104" i="1" s="1"/>
  <c r="K105" i="1" s="1"/>
  <c r="N104" i="1" l="1"/>
  <c r="N105" i="1"/>
  <c r="L105" i="1"/>
  <c r="M105" i="1" s="1"/>
  <c r="K106" i="1" s="1"/>
  <c r="N106" i="1" s="1"/>
  <c r="L106" i="1" l="1"/>
  <c r="M106" i="1" s="1"/>
  <c r="K107" i="1" s="1"/>
  <c r="N107" i="1" s="1"/>
  <c r="L107" i="1" l="1"/>
  <c r="M107" i="1" s="1"/>
  <c r="K108" i="1" s="1"/>
  <c r="N108" i="1" s="1"/>
  <c r="L108" i="1" l="1"/>
  <c r="M108" i="1" s="1"/>
  <c r="K109" i="1" s="1"/>
  <c r="N109" i="1" s="1"/>
  <c r="L109" i="1" l="1"/>
  <c r="M109" i="1" s="1"/>
  <c r="K110" i="1" s="1"/>
  <c r="N110" i="1" s="1"/>
  <c r="L110" i="1" l="1"/>
  <c r="M110" i="1" s="1"/>
  <c r="K111" i="1" s="1"/>
  <c r="N111" i="1" s="1"/>
  <c r="L111" i="1" l="1"/>
  <c r="M111" i="1" s="1"/>
  <c r="K112" i="1" s="1"/>
  <c r="N112" i="1" s="1"/>
  <c r="L112" i="1" l="1"/>
  <c r="M112" i="1" s="1"/>
  <c r="K113" i="1" s="1"/>
  <c r="N113" i="1" s="1"/>
  <c r="L113" i="1" l="1"/>
  <c r="M113" i="1" s="1"/>
  <c r="K114" i="1" s="1"/>
  <c r="N114" i="1" s="1"/>
  <c r="L114" i="1" l="1"/>
  <c r="M114" i="1" s="1"/>
  <c r="K115" i="1" s="1"/>
  <c r="N115" i="1" s="1"/>
  <c r="L115" i="1" l="1"/>
  <c r="M115" i="1" s="1"/>
  <c r="K116" i="1" s="1"/>
  <c r="N116" i="1" s="1"/>
  <c r="L116" i="1" l="1"/>
  <c r="M116" i="1" s="1"/>
  <c r="K117" i="1" s="1"/>
  <c r="N117" i="1" s="1"/>
  <c r="L117" i="1" l="1"/>
  <c r="M117" i="1" s="1"/>
  <c r="K118" i="1" s="1"/>
  <c r="N118" i="1" s="1"/>
  <c r="L118" i="1" l="1"/>
  <c r="M118" i="1" s="1"/>
  <c r="K119" i="1" s="1"/>
  <c r="N119" i="1" s="1"/>
  <c r="L119" i="1" l="1"/>
  <c r="M119" i="1" s="1"/>
  <c r="K120" i="1" s="1"/>
  <c r="N120" i="1" s="1"/>
  <c r="L120" i="1" l="1"/>
  <c r="M120" i="1" s="1"/>
  <c r="K121" i="1" s="1"/>
  <c r="N121" i="1" s="1"/>
  <c r="L121" i="1" l="1"/>
  <c r="M121" i="1" s="1"/>
  <c r="K122" i="1" s="1"/>
  <c r="N122" i="1" s="1"/>
  <c r="L122" i="1" l="1"/>
  <c r="M122" i="1" s="1"/>
  <c r="K123" i="1" s="1"/>
  <c r="N123" i="1" s="1"/>
  <c r="L123" i="1" l="1"/>
  <c r="M123" i="1" s="1"/>
  <c r="K124" i="1" s="1"/>
  <c r="N124" i="1" s="1"/>
  <c r="L124" i="1" l="1"/>
  <c r="M124" i="1" s="1"/>
  <c r="K125" i="1" s="1"/>
  <c r="N125" i="1" s="1"/>
  <c r="L125" i="1" l="1"/>
  <c r="M125" i="1" s="1"/>
  <c r="K126" i="1" s="1"/>
  <c r="N126" i="1" s="1"/>
  <c r="L126" i="1" l="1"/>
  <c r="M126" i="1" s="1"/>
  <c r="K127" i="1" s="1"/>
  <c r="N127" i="1" s="1"/>
  <c r="L127" i="1" l="1"/>
  <c r="M127" i="1" s="1"/>
  <c r="K128" i="1" s="1"/>
  <c r="N128" i="1" s="1"/>
  <c r="L128" i="1" l="1"/>
  <c r="M128" i="1" s="1"/>
  <c r="K129" i="1" s="1"/>
  <c r="N129" i="1" s="1"/>
  <c r="L129" i="1" l="1"/>
  <c r="M129" i="1" s="1"/>
  <c r="K130" i="1" s="1"/>
  <c r="N130" i="1" s="1"/>
  <c r="L130" i="1" l="1"/>
  <c r="M130" i="1" s="1"/>
  <c r="K131" i="1" s="1"/>
  <c r="N131" i="1" s="1"/>
  <c r="L131" i="1" l="1"/>
  <c r="M131" i="1" s="1"/>
  <c r="K132" i="1" s="1"/>
  <c r="N132" i="1" s="1"/>
  <c r="L132" i="1" l="1"/>
  <c r="M132" i="1" s="1"/>
  <c r="K133" i="1" s="1"/>
  <c r="AA13" i="1" l="1"/>
  <c r="N133" i="1"/>
  <c r="L133" i="1"/>
  <c r="M133" i="1" l="1"/>
  <c r="K134" i="1" s="1"/>
  <c r="N134" i="1" l="1"/>
  <c r="L134" i="1"/>
  <c r="M134" i="1" s="1"/>
  <c r="K135" i="1" s="1"/>
  <c r="N135" i="1" l="1"/>
  <c r="L135" i="1"/>
  <c r="M135" i="1" s="1"/>
  <c r="K136" i="1" s="1"/>
  <c r="N136" i="1" l="1"/>
  <c r="L136" i="1"/>
  <c r="M136" i="1" l="1"/>
  <c r="K137" i="1" s="1"/>
  <c r="N137" i="1" l="1"/>
  <c r="L137" i="1"/>
  <c r="M137" i="1" s="1"/>
  <c r="K138" i="1" s="1"/>
  <c r="N138" i="1" l="1"/>
  <c r="L138" i="1"/>
  <c r="M138" i="1" s="1"/>
  <c r="K139" i="1" s="1"/>
  <c r="N139" i="1" l="1"/>
  <c r="L139" i="1"/>
  <c r="M139" i="1" s="1"/>
  <c r="K140" i="1" s="1"/>
  <c r="N140" i="1" l="1"/>
  <c r="L140" i="1"/>
  <c r="M140" i="1" s="1"/>
  <c r="K141" i="1" s="1"/>
  <c r="N141" i="1" l="1"/>
  <c r="L141" i="1"/>
  <c r="M141" i="1" s="1"/>
  <c r="K142" i="1" s="1"/>
  <c r="N142" i="1" l="1"/>
  <c r="L142" i="1"/>
  <c r="M142" i="1" s="1"/>
  <c r="K143" i="1" s="1"/>
  <c r="N143" i="1" l="1"/>
  <c r="L143" i="1"/>
  <c r="M143" i="1" s="1"/>
  <c r="K144" i="1" s="1"/>
  <c r="N144" i="1" l="1"/>
  <c r="L144" i="1"/>
  <c r="M144" i="1" s="1"/>
  <c r="K145" i="1" s="1"/>
  <c r="N145" i="1" l="1"/>
  <c r="L145" i="1"/>
  <c r="M145" i="1" s="1"/>
  <c r="K146" i="1" s="1"/>
  <c r="N146" i="1" l="1"/>
  <c r="L146" i="1"/>
  <c r="M146" i="1" s="1"/>
  <c r="K147" i="1" s="1"/>
  <c r="N147" i="1" l="1"/>
  <c r="L147" i="1"/>
  <c r="M147" i="1" s="1"/>
  <c r="K148" i="1" s="1"/>
  <c r="N148" i="1" l="1"/>
  <c r="L148" i="1"/>
  <c r="M148" i="1" s="1"/>
  <c r="K149" i="1" s="1"/>
  <c r="N149" i="1" l="1"/>
  <c r="L149" i="1"/>
  <c r="M149" i="1" s="1"/>
  <c r="K150" i="1" s="1"/>
  <c r="N150" i="1" l="1"/>
  <c r="L150" i="1"/>
  <c r="M150" i="1" s="1"/>
  <c r="K151" i="1" s="1"/>
  <c r="N151" i="1" l="1"/>
  <c r="L151" i="1"/>
  <c r="M151" i="1" s="1"/>
  <c r="K152" i="1" s="1"/>
  <c r="N152" i="1" l="1"/>
  <c r="L152" i="1"/>
  <c r="M152" i="1" s="1"/>
  <c r="K153" i="1" s="1"/>
  <c r="N153" i="1" l="1"/>
  <c r="L153" i="1"/>
  <c r="M153" i="1" s="1"/>
  <c r="K154" i="1" s="1"/>
  <c r="N154" i="1" l="1"/>
  <c r="L154" i="1"/>
  <c r="M154" i="1" s="1"/>
  <c r="K155" i="1" s="1"/>
  <c r="N155" i="1" l="1"/>
  <c r="L155" i="1"/>
  <c r="M155" i="1" s="1"/>
  <c r="K156" i="1" s="1"/>
  <c r="N156" i="1" l="1"/>
  <c r="L156" i="1"/>
  <c r="M156" i="1" s="1"/>
  <c r="K157" i="1" s="1"/>
  <c r="N157" i="1" l="1"/>
  <c r="L157" i="1"/>
  <c r="M157" i="1" s="1"/>
  <c r="K158" i="1" s="1"/>
  <c r="N158" i="1" l="1"/>
  <c r="L158" i="1"/>
  <c r="M158" i="1" s="1"/>
  <c r="K159" i="1" s="1"/>
  <c r="N159" i="1" l="1"/>
  <c r="L159" i="1"/>
  <c r="M159" i="1" s="1"/>
  <c r="K160" i="1" s="1"/>
  <c r="N160" i="1" l="1"/>
  <c r="L160" i="1"/>
  <c r="M160" i="1" s="1"/>
  <c r="K161" i="1" s="1"/>
  <c r="N161" i="1" l="1"/>
  <c r="AA8" i="1" s="1"/>
  <c r="L161" i="1"/>
  <c r="M161" i="1" l="1"/>
  <c r="AA14" i="1"/>
</calcChain>
</file>

<file path=xl/sharedStrings.xml><?xml version="1.0" encoding="utf-8"?>
<sst xmlns="http://schemas.openxmlformats.org/spreadsheetml/2006/main" count="26" uniqueCount="24">
  <si>
    <t>dzien</t>
  </si>
  <si>
    <t>data</t>
  </si>
  <si>
    <t>ilosc owiec</t>
  </si>
  <si>
    <t>ile mleka z jednej owcy</t>
  </si>
  <si>
    <t>dzien tygodnia</t>
  </si>
  <si>
    <t>ile mleka w dniu</t>
  </si>
  <si>
    <t>reszta mleka</t>
  </si>
  <si>
    <t>wyrabiane sery</t>
  </si>
  <si>
    <t>ilosc wedzonych serów</t>
  </si>
  <si>
    <t>ilosc serow gotowych w danym dniu</t>
  </si>
  <si>
    <t>popyt dziennie</t>
  </si>
  <si>
    <t>ser do sprzedaży</t>
  </si>
  <si>
    <t>sprzedanych serow</t>
  </si>
  <si>
    <t>pozostalo sera</t>
  </si>
  <si>
    <t>wystarczylo sera?</t>
  </si>
  <si>
    <t>kwiecień</t>
  </si>
  <si>
    <t>maj</t>
  </si>
  <si>
    <t>czerwiec</t>
  </si>
  <si>
    <t>lipiec</t>
  </si>
  <si>
    <t>sierpień</t>
  </si>
  <si>
    <t>wrzesien</t>
  </si>
  <si>
    <t>z mleka owczego</t>
  </si>
  <si>
    <t>80-20</t>
  </si>
  <si>
    <t>60-40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</si>
</sst>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6" fontId="0" fillId="0" borderId="0" xfId="0" applyNumberFormat="1"/>
  </cellXfs>
  <cellStyles count="1">
    <cellStyle name="Normalny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Arkusz1!$Z$9:$Z$14</c:f>
              <c:strCache>
                <c:ptCount val="6"/>
                <c:pt idx="0">
                  <c:v>kwiecień</c:v>
                </c:pt>
                <c:pt idx="1">
                  <c:v>maj</c:v>
                </c:pt>
                <c:pt idx="2">
                  <c:v>czerwiec</c:v>
                </c:pt>
                <c:pt idx="3">
                  <c:v>lipiec</c:v>
                </c:pt>
                <c:pt idx="4">
                  <c:v>sierpień</c:v>
                </c:pt>
                <c:pt idx="5">
                  <c:v>wrzesien</c:v>
                </c:pt>
              </c:strCache>
            </c:strRef>
          </c:cat>
          <c:val>
            <c:numRef>
              <c:f>Arkusz1!$AA$9:$AA$14</c:f>
              <c:numCache>
                <c:formatCode>General</c:formatCode>
                <c:ptCount val="6"/>
                <c:pt idx="0">
                  <c:v>72</c:v>
                </c:pt>
                <c:pt idx="1">
                  <c:v>1626</c:v>
                </c:pt>
                <c:pt idx="2">
                  <c:v>1656</c:v>
                </c:pt>
                <c:pt idx="3">
                  <c:v>1628</c:v>
                </c:pt>
                <c:pt idx="4">
                  <c:v>1243</c:v>
                </c:pt>
                <c:pt idx="5">
                  <c:v>586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00155120"/>
        <c:axId val="-500158928"/>
      </c:barChart>
      <c:catAx>
        <c:axId val="-50015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00158928"/>
        <c:crosses val="autoZero"/>
        <c:auto val="1"/>
        <c:lblAlgn val="ctr"/>
        <c:lblOffset val="100"/>
        <c:noMultiLvlLbl val="0"/>
      </c:catAx>
      <c:valAx>
        <c:axId val="-500158928"/>
        <c:scaling>
          <c:orientation val="minMax"/>
          <c:max val="1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0015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S$1" horiz="1" max="1000" min="600" page="10" val="60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15</xdr:row>
      <xdr:rowOff>4762</xdr:rowOff>
    </xdr:from>
    <xdr:to>
      <xdr:col>33</xdr:col>
      <xdr:colOff>0</xdr:colOff>
      <xdr:row>30</xdr:row>
      <xdr:rowOff>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221875</xdr:colOff>
          <xdr:row>0</xdr:row>
          <xdr:rowOff>0</xdr:rowOff>
        </xdr:from>
        <xdr:to>
          <xdr:col>24</xdr:col>
          <xdr:colOff>246529</xdr:colOff>
          <xdr:row>0</xdr:row>
          <xdr:rowOff>177053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1"/>
  <sheetViews>
    <sheetView tabSelected="1" topLeftCell="H1" zoomScale="85" zoomScaleNormal="85" workbookViewId="0">
      <pane ySplit="1" topLeftCell="A2" activePane="bottomLeft" state="frozen"/>
      <selection pane="bottomLeft" activeCell="X39" sqref="X39"/>
    </sheetView>
  </sheetViews>
  <sheetFormatPr defaultRowHeight="15" x14ac:dyDescent="0.25"/>
  <cols>
    <col min="1" max="1" width="7" customWidth="1"/>
    <col min="2" max="2" width="10.140625" bestFit="1" customWidth="1"/>
    <col min="3" max="3" width="15.28515625" customWidth="1"/>
    <col min="4" max="4" width="22" customWidth="1"/>
    <col min="5" max="5" width="16.5703125" customWidth="1"/>
    <col min="6" max="6" width="14.85546875" customWidth="1"/>
    <col min="7" max="7" width="13.42578125" customWidth="1"/>
    <col min="8" max="8" width="23.5703125" customWidth="1"/>
    <col min="9" max="9" width="35.140625" customWidth="1"/>
    <col min="10" max="10" width="17" customWidth="1"/>
    <col min="11" max="11" width="17.140625" customWidth="1"/>
    <col min="12" max="12" width="19.7109375" customWidth="1"/>
    <col min="13" max="13" width="14.85546875" customWidth="1"/>
    <col min="14" max="14" width="17.85546875" customWidth="1"/>
    <col min="15" max="15" width="5.7109375" customWidth="1"/>
    <col min="16" max="16" width="6.5703125" customWidth="1"/>
    <col min="17" max="17" width="12.5703125" customWidth="1"/>
    <col min="22" max="22" width="9.140625" customWidth="1"/>
    <col min="26" max="26" width="16.5703125" customWidth="1"/>
  </cols>
  <sheetData>
    <row r="1" spans="1:27" x14ac:dyDescent="0.25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7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2" t="s">
        <v>22</v>
      </c>
      <c r="P1" t="s">
        <v>23</v>
      </c>
      <c r="R1" t="s">
        <v>2</v>
      </c>
      <c r="S1">
        <v>600</v>
      </c>
    </row>
    <row r="2" spans="1:27" x14ac:dyDescent="0.25">
      <c r="A2">
        <v>1</v>
      </c>
      <c r="B2" s="1">
        <v>41752</v>
      </c>
      <c r="C2">
        <f>WEEKDAY(B2)</f>
        <v>4</v>
      </c>
      <c r="D2">
        <v>0.5</v>
      </c>
      <c r="E2">
        <f>D2*$S$1</f>
        <v>300</v>
      </c>
      <c r="F2">
        <v>0</v>
      </c>
      <c r="G2">
        <v>0</v>
      </c>
      <c r="H2">
        <v>0</v>
      </c>
      <c r="I2">
        <v>0</v>
      </c>
      <c r="J2">
        <f>IF(C2=1,100,IF(C2=7,100,36))</f>
        <v>36</v>
      </c>
      <c r="K2">
        <v>0</v>
      </c>
      <c r="L2">
        <v>0</v>
      </c>
      <c r="M2">
        <v>0</v>
      </c>
      <c r="O2">
        <v>0</v>
      </c>
      <c r="P2">
        <v>0</v>
      </c>
    </row>
    <row r="3" spans="1:27" x14ac:dyDescent="0.25">
      <c r="A3">
        <v>2</v>
      </c>
      <c r="B3" s="1">
        <v>41753</v>
      </c>
      <c r="C3">
        <f t="shared" ref="C3:C66" si="0">WEEKDAY(B3)</f>
        <v>5</v>
      </c>
      <c r="D3">
        <v>0.5</v>
      </c>
      <c r="E3">
        <f>D3*$S$1</f>
        <v>300</v>
      </c>
      <c r="F3">
        <f>INT(E2/6)</f>
        <v>50</v>
      </c>
      <c r="G3">
        <f>E2-6*F3</f>
        <v>0</v>
      </c>
      <c r="H3">
        <v>0</v>
      </c>
      <c r="I3">
        <v>0</v>
      </c>
      <c r="J3">
        <f t="shared" ref="J3:J66" si="1">IF(C3=1,100,IF(C3=7,100,36))</f>
        <v>36</v>
      </c>
      <c r="K3">
        <v>0</v>
      </c>
      <c r="L3">
        <v>0</v>
      </c>
      <c r="M3">
        <v>0</v>
      </c>
      <c r="O3">
        <v>0</v>
      </c>
      <c r="P3">
        <v>0</v>
      </c>
    </row>
    <row r="4" spans="1:27" x14ac:dyDescent="0.25">
      <c r="A4">
        <v>3</v>
      </c>
      <c r="B4" s="1">
        <v>41754</v>
      </c>
      <c r="C4">
        <f t="shared" si="0"/>
        <v>6</v>
      </c>
      <c r="D4">
        <v>0.5</v>
      </c>
      <c r="E4">
        <f>D4*$S$1</f>
        <v>300</v>
      </c>
      <c r="F4">
        <f t="shared" ref="F4:F67" si="2">INT(E3/6)</f>
        <v>50</v>
      </c>
      <c r="G4">
        <f t="shared" ref="G4:G67" si="3">E3-6*F4</f>
        <v>0</v>
      </c>
      <c r="H4">
        <f>F3</f>
        <v>50</v>
      </c>
      <c r="I4">
        <v>0</v>
      </c>
      <c r="J4">
        <f t="shared" si="1"/>
        <v>36</v>
      </c>
      <c r="K4">
        <v>0</v>
      </c>
      <c r="L4">
        <v>0</v>
      </c>
      <c r="M4">
        <v>0</v>
      </c>
      <c r="O4">
        <v>0</v>
      </c>
      <c r="P4">
        <v>0</v>
      </c>
    </row>
    <row r="5" spans="1:27" x14ac:dyDescent="0.25">
      <c r="A5">
        <v>4</v>
      </c>
      <c r="B5" s="1">
        <v>41755</v>
      </c>
      <c r="C5">
        <f t="shared" si="0"/>
        <v>7</v>
      </c>
      <c r="D5">
        <v>0.5</v>
      </c>
      <c r="E5">
        <f>D5*$S$1</f>
        <v>300</v>
      </c>
      <c r="F5">
        <f t="shared" si="2"/>
        <v>50</v>
      </c>
      <c r="G5">
        <f t="shared" si="3"/>
        <v>0</v>
      </c>
      <c r="H5">
        <f>SUM(F3:F4)</f>
        <v>100</v>
      </c>
      <c r="I5">
        <v>0</v>
      </c>
      <c r="J5">
        <f t="shared" si="1"/>
        <v>100</v>
      </c>
      <c r="K5">
        <v>0</v>
      </c>
      <c r="L5">
        <v>0</v>
      </c>
      <c r="M5">
        <v>0</v>
      </c>
      <c r="O5">
        <v>0</v>
      </c>
      <c r="P5">
        <v>0</v>
      </c>
    </row>
    <row r="6" spans="1:27" x14ac:dyDescent="0.25">
      <c r="A6">
        <v>5</v>
      </c>
      <c r="B6" s="1">
        <v>41756</v>
      </c>
      <c r="C6">
        <f t="shared" si="0"/>
        <v>1</v>
      </c>
      <c r="D6">
        <v>0.5</v>
      </c>
      <c r="E6">
        <f>D6*$S$1</f>
        <v>300</v>
      </c>
      <c r="F6">
        <f t="shared" si="2"/>
        <v>50</v>
      </c>
      <c r="G6">
        <f t="shared" si="3"/>
        <v>0</v>
      </c>
      <c r="H6">
        <f>SUM(F3:F5)</f>
        <v>150</v>
      </c>
      <c r="I6">
        <v>0</v>
      </c>
      <c r="J6">
        <f t="shared" si="1"/>
        <v>100</v>
      </c>
      <c r="K6">
        <v>0</v>
      </c>
      <c r="L6">
        <v>0</v>
      </c>
      <c r="M6">
        <v>0</v>
      </c>
      <c r="O6">
        <v>0</v>
      </c>
      <c r="P6">
        <v>0</v>
      </c>
      <c r="Y6">
        <v>1</v>
      </c>
      <c r="Z6">
        <f>SUM(E2:E161)</f>
        <v>41406</v>
      </c>
    </row>
    <row r="7" spans="1:27" x14ac:dyDescent="0.25">
      <c r="A7">
        <v>6</v>
      </c>
      <c r="B7" s="1">
        <v>41757</v>
      </c>
      <c r="C7">
        <f t="shared" si="0"/>
        <v>2</v>
      </c>
      <c r="D7">
        <v>0.5</v>
      </c>
      <c r="E7">
        <f>D7*$S$1</f>
        <v>300</v>
      </c>
      <c r="F7">
        <f t="shared" si="2"/>
        <v>50</v>
      </c>
      <c r="G7">
        <f t="shared" si="3"/>
        <v>0</v>
      </c>
      <c r="H7">
        <f>SUM(F3:F6)</f>
        <v>200</v>
      </c>
      <c r="I7">
        <v>0</v>
      </c>
      <c r="J7">
        <f t="shared" si="1"/>
        <v>36</v>
      </c>
      <c r="K7">
        <v>0</v>
      </c>
      <c r="L7">
        <v>0</v>
      </c>
      <c r="M7">
        <v>0</v>
      </c>
      <c r="O7">
        <v>0</v>
      </c>
      <c r="P7">
        <v>0</v>
      </c>
      <c r="Y7">
        <v>2</v>
      </c>
      <c r="Z7">
        <f>SUM(J8:J161)</f>
        <v>8360</v>
      </c>
    </row>
    <row r="8" spans="1:27" x14ac:dyDescent="0.25">
      <c r="A8">
        <v>7</v>
      </c>
      <c r="B8" s="1">
        <v>41758</v>
      </c>
      <c r="C8">
        <f t="shared" si="0"/>
        <v>3</v>
      </c>
      <c r="D8">
        <v>0.5</v>
      </c>
      <c r="E8">
        <f>D8*$S$1</f>
        <v>300</v>
      </c>
      <c r="F8">
        <f t="shared" si="2"/>
        <v>50</v>
      </c>
      <c r="G8">
        <f t="shared" si="3"/>
        <v>0</v>
      </c>
      <c r="H8">
        <f>SUM(F4:F7)</f>
        <v>200</v>
      </c>
      <c r="I8">
        <f>F3</f>
        <v>50</v>
      </c>
      <c r="J8">
        <f t="shared" si="1"/>
        <v>36</v>
      </c>
      <c r="K8">
        <f>I8</f>
        <v>50</v>
      </c>
      <c r="L8">
        <f>IF(K8-J8&lt;0,K8,J8)</f>
        <v>36</v>
      </c>
      <c r="M8">
        <f>K8-L8</f>
        <v>14</v>
      </c>
      <c r="N8" t="str">
        <f>IF(J8&gt;K8,"NIE","TAK")</f>
        <v>TAK</v>
      </c>
      <c r="O8">
        <f>INT(E2/(6*0.8))</f>
        <v>62</v>
      </c>
      <c r="P8">
        <f>INT(E2/(6*0.6))</f>
        <v>83</v>
      </c>
      <c r="Y8">
        <v>3</v>
      </c>
      <c r="Z8" s="1">
        <v>41763</v>
      </c>
      <c r="AA8">
        <f>COUNTIF(N:N,"NIE")</f>
        <v>50</v>
      </c>
    </row>
    <row r="9" spans="1:27" x14ac:dyDescent="0.25">
      <c r="A9">
        <v>8</v>
      </c>
      <c r="B9" s="1">
        <v>41759</v>
      </c>
      <c r="C9">
        <f t="shared" si="0"/>
        <v>4</v>
      </c>
      <c r="D9">
        <f>ROUND(IF(C9=4,D8*1.04,D8),2)</f>
        <v>0.52</v>
      </c>
      <c r="E9">
        <f>D9*$S$1</f>
        <v>312</v>
      </c>
      <c r="F9">
        <f t="shared" si="2"/>
        <v>50</v>
      </c>
      <c r="G9">
        <f t="shared" si="3"/>
        <v>0</v>
      </c>
      <c r="H9">
        <f t="shared" ref="H9:H14" si="4">SUM(F5:F8)</f>
        <v>200</v>
      </c>
      <c r="I9">
        <f t="shared" ref="I9:I14" si="5">F4</f>
        <v>50</v>
      </c>
      <c r="J9">
        <f t="shared" si="1"/>
        <v>36</v>
      </c>
      <c r="K9">
        <f>I9+M8</f>
        <v>64</v>
      </c>
      <c r="L9">
        <f>IF(K9-J9&lt;0,K9,J9)</f>
        <v>36</v>
      </c>
      <c r="M9">
        <f>K9-L9</f>
        <v>28</v>
      </c>
      <c r="N9" t="str">
        <f t="shared" ref="N9:N72" si="6">IF(J9&gt;K9,"NIE","TAK")</f>
        <v>TAK</v>
      </c>
      <c r="O9">
        <f t="shared" ref="O9:O72" si="7">INT(E3/(6*0.8))</f>
        <v>62</v>
      </c>
      <c r="P9">
        <f t="shared" ref="P9:P72" si="8">INT(E3/(6*0.6))</f>
        <v>83</v>
      </c>
      <c r="Y9">
        <v>4</v>
      </c>
      <c r="Z9" t="s">
        <v>15</v>
      </c>
      <c r="AA9">
        <f>SUM(L2:L9)</f>
        <v>72</v>
      </c>
    </row>
    <row r="10" spans="1:27" x14ac:dyDescent="0.25">
      <c r="A10">
        <v>9</v>
      </c>
      <c r="B10" s="1">
        <v>41760</v>
      </c>
      <c r="C10">
        <f t="shared" si="0"/>
        <v>5</v>
      </c>
      <c r="D10">
        <f t="shared" ref="D10:D64" si="9">ROUND(IF(C10=4,D9*1.04,D9),2)</f>
        <v>0.52</v>
      </c>
      <c r="E10">
        <f>D10*$S$1</f>
        <v>312</v>
      </c>
      <c r="F10">
        <f t="shared" si="2"/>
        <v>52</v>
      </c>
      <c r="G10">
        <f t="shared" si="3"/>
        <v>0</v>
      </c>
      <c r="H10">
        <f t="shared" si="4"/>
        <v>200</v>
      </c>
      <c r="I10">
        <f t="shared" si="5"/>
        <v>50</v>
      </c>
      <c r="J10">
        <f t="shared" si="1"/>
        <v>36</v>
      </c>
      <c r="K10">
        <f t="shared" ref="K10:K73" si="10">I10+M9</f>
        <v>78</v>
      </c>
      <c r="L10">
        <f t="shared" ref="L10:L73" si="11">IF(K10-J10&lt;0,K10,J10)</f>
        <v>36</v>
      </c>
      <c r="M10">
        <f t="shared" ref="M10:M73" si="12">K10-L10</f>
        <v>42</v>
      </c>
      <c r="N10" t="str">
        <f t="shared" si="6"/>
        <v>TAK</v>
      </c>
      <c r="O10">
        <f t="shared" si="7"/>
        <v>62</v>
      </c>
      <c r="P10">
        <f t="shared" si="8"/>
        <v>83</v>
      </c>
      <c r="Z10" t="s">
        <v>16</v>
      </c>
      <c r="AA10">
        <f>SUM(L10:L40)</f>
        <v>1626</v>
      </c>
    </row>
    <row r="11" spans="1:27" x14ac:dyDescent="0.25">
      <c r="A11">
        <v>10</v>
      </c>
      <c r="B11" s="1">
        <v>41761</v>
      </c>
      <c r="C11">
        <f t="shared" si="0"/>
        <v>6</v>
      </c>
      <c r="D11">
        <f t="shared" si="9"/>
        <v>0.52</v>
      </c>
      <c r="E11">
        <f>D11*$S$1</f>
        <v>312</v>
      </c>
      <c r="F11">
        <f t="shared" si="2"/>
        <v>52</v>
      </c>
      <c r="G11">
        <f t="shared" si="3"/>
        <v>0</v>
      </c>
      <c r="H11">
        <f t="shared" si="4"/>
        <v>202</v>
      </c>
      <c r="I11">
        <f t="shared" si="5"/>
        <v>50</v>
      </c>
      <c r="J11">
        <f t="shared" si="1"/>
        <v>36</v>
      </c>
      <c r="K11">
        <f t="shared" si="10"/>
        <v>92</v>
      </c>
      <c r="L11">
        <f t="shared" si="11"/>
        <v>36</v>
      </c>
      <c r="M11">
        <f t="shared" si="12"/>
        <v>56</v>
      </c>
      <c r="N11" t="str">
        <f t="shared" si="6"/>
        <v>TAK</v>
      </c>
      <c r="O11">
        <f t="shared" si="7"/>
        <v>62</v>
      </c>
      <c r="P11">
        <f t="shared" si="8"/>
        <v>83</v>
      </c>
      <c r="Z11" t="s">
        <v>17</v>
      </c>
      <c r="AA11">
        <f>SUM(L41:L70)</f>
        <v>1656</v>
      </c>
    </row>
    <row r="12" spans="1:27" x14ac:dyDescent="0.25">
      <c r="A12">
        <v>11</v>
      </c>
      <c r="B12" s="1">
        <v>41762</v>
      </c>
      <c r="C12">
        <f t="shared" si="0"/>
        <v>7</v>
      </c>
      <c r="D12">
        <f t="shared" si="9"/>
        <v>0.52</v>
      </c>
      <c r="E12">
        <f>D12*$S$1</f>
        <v>312</v>
      </c>
      <c r="F12">
        <f t="shared" si="2"/>
        <v>52</v>
      </c>
      <c r="G12">
        <f t="shared" si="3"/>
        <v>0</v>
      </c>
      <c r="H12">
        <f t="shared" si="4"/>
        <v>204</v>
      </c>
      <c r="I12">
        <f t="shared" si="5"/>
        <v>50</v>
      </c>
      <c r="J12">
        <f t="shared" si="1"/>
        <v>100</v>
      </c>
      <c r="K12">
        <f t="shared" si="10"/>
        <v>106</v>
      </c>
      <c r="L12">
        <f t="shared" si="11"/>
        <v>100</v>
      </c>
      <c r="M12">
        <f t="shared" si="12"/>
        <v>6</v>
      </c>
      <c r="N12" t="str">
        <f t="shared" si="6"/>
        <v>TAK</v>
      </c>
      <c r="O12">
        <f t="shared" si="7"/>
        <v>62</v>
      </c>
      <c r="P12">
        <f t="shared" si="8"/>
        <v>83</v>
      </c>
      <c r="Z12" t="s">
        <v>18</v>
      </c>
      <c r="AA12">
        <f>SUM(L71:L101)</f>
        <v>1628</v>
      </c>
    </row>
    <row r="13" spans="1:27" x14ac:dyDescent="0.25">
      <c r="A13">
        <v>12</v>
      </c>
      <c r="B13" s="1">
        <v>41763</v>
      </c>
      <c r="C13">
        <f t="shared" si="0"/>
        <v>1</v>
      </c>
      <c r="D13">
        <f t="shared" si="9"/>
        <v>0.52</v>
      </c>
      <c r="E13">
        <f>D13*$S$1</f>
        <v>312</v>
      </c>
      <c r="F13">
        <f t="shared" si="2"/>
        <v>52</v>
      </c>
      <c r="G13">
        <f t="shared" si="3"/>
        <v>0</v>
      </c>
      <c r="H13">
        <f t="shared" si="4"/>
        <v>206</v>
      </c>
      <c r="I13">
        <f t="shared" si="5"/>
        <v>50</v>
      </c>
      <c r="J13">
        <f t="shared" si="1"/>
        <v>100</v>
      </c>
      <c r="K13">
        <f t="shared" si="10"/>
        <v>56</v>
      </c>
      <c r="L13">
        <f t="shared" si="11"/>
        <v>56</v>
      </c>
      <c r="M13">
        <f t="shared" si="12"/>
        <v>0</v>
      </c>
      <c r="N13" t="str">
        <f t="shared" si="6"/>
        <v>NIE</v>
      </c>
      <c r="O13">
        <f t="shared" si="7"/>
        <v>62</v>
      </c>
      <c r="P13">
        <f t="shared" si="8"/>
        <v>83</v>
      </c>
      <c r="Z13" t="s">
        <v>19</v>
      </c>
      <c r="AA13">
        <f>SUM(L102:L132)</f>
        <v>1243</v>
      </c>
    </row>
    <row r="14" spans="1:27" x14ac:dyDescent="0.25">
      <c r="A14">
        <v>13</v>
      </c>
      <c r="B14" s="1">
        <v>41764</v>
      </c>
      <c r="C14">
        <f t="shared" si="0"/>
        <v>2</v>
      </c>
      <c r="D14">
        <f t="shared" si="9"/>
        <v>0.52</v>
      </c>
      <c r="E14">
        <f>D14*$S$1</f>
        <v>312</v>
      </c>
      <c r="F14">
        <f t="shared" si="2"/>
        <v>52</v>
      </c>
      <c r="G14">
        <f t="shared" si="3"/>
        <v>0</v>
      </c>
      <c r="H14">
        <f t="shared" si="4"/>
        <v>208</v>
      </c>
      <c r="I14">
        <f t="shared" si="5"/>
        <v>50</v>
      </c>
      <c r="J14">
        <f t="shared" si="1"/>
        <v>36</v>
      </c>
      <c r="K14">
        <f t="shared" si="10"/>
        <v>50</v>
      </c>
      <c r="L14">
        <f t="shared" si="11"/>
        <v>36</v>
      </c>
      <c r="M14">
        <f t="shared" si="12"/>
        <v>14</v>
      </c>
      <c r="N14" t="str">
        <f t="shared" si="6"/>
        <v>TAK</v>
      </c>
      <c r="O14">
        <f t="shared" si="7"/>
        <v>62</v>
      </c>
      <c r="P14">
        <f t="shared" si="8"/>
        <v>83</v>
      </c>
      <c r="Z14" t="s">
        <v>20</v>
      </c>
      <c r="AA14">
        <f>SUM(L133:L161)</f>
        <v>586</v>
      </c>
    </row>
    <row r="15" spans="1:27" x14ac:dyDescent="0.25">
      <c r="A15">
        <v>14</v>
      </c>
      <c r="B15" s="1">
        <v>41765</v>
      </c>
      <c r="C15">
        <f t="shared" si="0"/>
        <v>3</v>
      </c>
      <c r="D15">
        <f t="shared" si="9"/>
        <v>0.52</v>
      </c>
      <c r="E15">
        <f>D15*$S$1</f>
        <v>312</v>
      </c>
      <c r="F15">
        <f t="shared" si="2"/>
        <v>52</v>
      </c>
      <c r="G15">
        <f t="shared" si="3"/>
        <v>0</v>
      </c>
      <c r="H15">
        <f t="shared" ref="H15:H78" si="13">SUM(F11:F14)</f>
        <v>208</v>
      </c>
      <c r="I15">
        <f t="shared" ref="I15:I78" si="14">F10</f>
        <v>52</v>
      </c>
      <c r="J15">
        <f t="shared" si="1"/>
        <v>36</v>
      </c>
      <c r="K15">
        <f t="shared" si="10"/>
        <v>66</v>
      </c>
      <c r="L15">
        <f t="shared" si="11"/>
        <v>36</v>
      </c>
      <c r="M15">
        <f t="shared" si="12"/>
        <v>30</v>
      </c>
      <c r="N15" t="str">
        <f t="shared" si="6"/>
        <v>TAK</v>
      </c>
      <c r="O15">
        <f t="shared" si="7"/>
        <v>65</v>
      </c>
      <c r="P15">
        <f t="shared" si="8"/>
        <v>86</v>
      </c>
    </row>
    <row r="16" spans="1:27" x14ac:dyDescent="0.25">
      <c r="A16">
        <v>15</v>
      </c>
      <c r="B16" s="1">
        <v>41766</v>
      </c>
      <c r="C16">
        <f t="shared" si="0"/>
        <v>4</v>
      </c>
      <c r="D16">
        <f t="shared" si="9"/>
        <v>0.54</v>
      </c>
      <c r="E16">
        <f>D16*$S$1</f>
        <v>324</v>
      </c>
      <c r="F16">
        <f t="shared" si="2"/>
        <v>52</v>
      </c>
      <c r="G16">
        <f t="shared" si="3"/>
        <v>0</v>
      </c>
      <c r="H16">
        <f t="shared" si="13"/>
        <v>208</v>
      </c>
      <c r="I16">
        <f t="shared" si="14"/>
        <v>52</v>
      </c>
      <c r="J16">
        <f t="shared" si="1"/>
        <v>36</v>
      </c>
      <c r="K16">
        <f t="shared" si="10"/>
        <v>82</v>
      </c>
      <c r="L16">
        <f t="shared" si="11"/>
        <v>36</v>
      </c>
      <c r="M16">
        <f t="shared" si="12"/>
        <v>46</v>
      </c>
      <c r="N16" t="str">
        <f t="shared" si="6"/>
        <v>TAK</v>
      </c>
      <c r="O16">
        <f t="shared" si="7"/>
        <v>65</v>
      </c>
      <c r="P16">
        <f t="shared" si="8"/>
        <v>86</v>
      </c>
    </row>
    <row r="17" spans="1:26" x14ac:dyDescent="0.25">
      <c r="A17">
        <v>16</v>
      </c>
      <c r="B17" s="1">
        <v>41767</v>
      </c>
      <c r="C17">
        <f t="shared" si="0"/>
        <v>5</v>
      </c>
      <c r="D17">
        <f t="shared" si="9"/>
        <v>0.54</v>
      </c>
      <c r="E17">
        <f>D17*$S$1</f>
        <v>324</v>
      </c>
      <c r="F17">
        <f t="shared" si="2"/>
        <v>54</v>
      </c>
      <c r="G17">
        <f t="shared" si="3"/>
        <v>0</v>
      </c>
      <c r="H17">
        <f t="shared" si="13"/>
        <v>208</v>
      </c>
      <c r="I17">
        <f t="shared" si="14"/>
        <v>52</v>
      </c>
      <c r="J17">
        <f t="shared" si="1"/>
        <v>36</v>
      </c>
      <c r="K17">
        <f t="shared" si="10"/>
        <v>98</v>
      </c>
      <c r="L17">
        <f t="shared" si="11"/>
        <v>36</v>
      </c>
      <c r="M17">
        <f t="shared" si="12"/>
        <v>62</v>
      </c>
      <c r="N17" t="str">
        <f t="shared" si="6"/>
        <v>TAK</v>
      </c>
      <c r="O17">
        <f t="shared" si="7"/>
        <v>65</v>
      </c>
      <c r="P17">
        <f t="shared" si="8"/>
        <v>86</v>
      </c>
    </row>
    <row r="18" spans="1:26" x14ac:dyDescent="0.25">
      <c r="A18">
        <v>17</v>
      </c>
      <c r="B18" s="1">
        <v>41768</v>
      </c>
      <c r="C18">
        <f t="shared" si="0"/>
        <v>6</v>
      </c>
      <c r="D18">
        <f t="shared" si="9"/>
        <v>0.54</v>
      </c>
      <c r="E18">
        <f>D18*$S$1</f>
        <v>324</v>
      </c>
      <c r="F18">
        <f t="shared" si="2"/>
        <v>54</v>
      </c>
      <c r="G18">
        <f t="shared" si="3"/>
        <v>0</v>
      </c>
      <c r="H18">
        <f t="shared" si="13"/>
        <v>210</v>
      </c>
      <c r="I18">
        <f t="shared" si="14"/>
        <v>52</v>
      </c>
      <c r="J18">
        <f t="shared" si="1"/>
        <v>36</v>
      </c>
      <c r="K18">
        <f t="shared" si="10"/>
        <v>114</v>
      </c>
      <c r="L18">
        <f t="shared" si="11"/>
        <v>36</v>
      </c>
      <c r="M18">
        <f t="shared" si="12"/>
        <v>78</v>
      </c>
      <c r="N18" t="str">
        <f t="shared" si="6"/>
        <v>TAK</v>
      </c>
      <c r="O18">
        <f t="shared" si="7"/>
        <v>65</v>
      </c>
      <c r="P18">
        <f t="shared" si="8"/>
        <v>86</v>
      </c>
    </row>
    <row r="19" spans="1:26" x14ac:dyDescent="0.25">
      <c r="A19">
        <v>18</v>
      </c>
      <c r="B19" s="1">
        <v>41769</v>
      </c>
      <c r="C19">
        <f t="shared" si="0"/>
        <v>7</v>
      </c>
      <c r="D19">
        <f t="shared" si="9"/>
        <v>0.54</v>
      </c>
      <c r="E19">
        <f>D19*$S$1</f>
        <v>324</v>
      </c>
      <c r="F19">
        <f t="shared" si="2"/>
        <v>54</v>
      </c>
      <c r="G19">
        <f t="shared" si="3"/>
        <v>0</v>
      </c>
      <c r="H19">
        <f t="shared" si="13"/>
        <v>212</v>
      </c>
      <c r="I19">
        <f t="shared" si="14"/>
        <v>52</v>
      </c>
      <c r="J19">
        <f t="shared" si="1"/>
        <v>100</v>
      </c>
      <c r="K19">
        <f t="shared" si="10"/>
        <v>130</v>
      </c>
      <c r="L19">
        <f t="shared" si="11"/>
        <v>100</v>
      </c>
      <c r="M19">
        <f t="shared" si="12"/>
        <v>30</v>
      </c>
      <c r="N19" t="str">
        <f t="shared" si="6"/>
        <v>TAK</v>
      </c>
      <c r="O19">
        <f t="shared" si="7"/>
        <v>65</v>
      </c>
      <c r="P19">
        <f t="shared" si="8"/>
        <v>86</v>
      </c>
    </row>
    <row r="20" spans="1:26" x14ac:dyDescent="0.25">
      <c r="A20">
        <v>19</v>
      </c>
      <c r="B20" s="1">
        <v>41770</v>
      </c>
      <c r="C20">
        <f t="shared" si="0"/>
        <v>1</v>
      </c>
      <c r="D20">
        <f t="shared" si="9"/>
        <v>0.54</v>
      </c>
      <c r="E20">
        <f>D20*$S$1</f>
        <v>324</v>
      </c>
      <c r="F20">
        <f t="shared" si="2"/>
        <v>54</v>
      </c>
      <c r="G20">
        <f t="shared" si="3"/>
        <v>0</v>
      </c>
      <c r="H20">
        <f t="shared" si="13"/>
        <v>214</v>
      </c>
      <c r="I20">
        <f t="shared" si="14"/>
        <v>52</v>
      </c>
      <c r="J20">
        <f t="shared" si="1"/>
        <v>100</v>
      </c>
      <c r="K20">
        <f t="shared" si="10"/>
        <v>82</v>
      </c>
      <c r="L20">
        <f t="shared" si="11"/>
        <v>82</v>
      </c>
      <c r="M20">
        <f t="shared" si="12"/>
        <v>0</v>
      </c>
      <c r="N20" t="str">
        <f t="shared" si="6"/>
        <v>NIE</v>
      </c>
      <c r="O20">
        <f t="shared" si="7"/>
        <v>65</v>
      </c>
      <c r="P20">
        <f t="shared" si="8"/>
        <v>86</v>
      </c>
    </row>
    <row r="21" spans="1:26" x14ac:dyDescent="0.25">
      <c r="A21">
        <v>20</v>
      </c>
      <c r="B21" s="1">
        <v>41771</v>
      </c>
      <c r="C21">
        <f t="shared" si="0"/>
        <v>2</v>
      </c>
      <c r="D21">
        <f t="shared" si="9"/>
        <v>0.54</v>
      </c>
      <c r="E21">
        <f>D21*$S$1</f>
        <v>324</v>
      </c>
      <c r="F21">
        <f t="shared" si="2"/>
        <v>54</v>
      </c>
      <c r="G21">
        <f t="shared" si="3"/>
        <v>0</v>
      </c>
      <c r="H21">
        <f t="shared" si="13"/>
        <v>216</v>
      </c>
      <c r="I21">
        <f t="shared" si="14"/>
        <v>52</v>
      </c>
      <c r="J21">
        <f t="shared" si="1"/>
        <v>36</v>
      </c>
      <c r="K21">
        <f t="shared" si="10"/>
        <v>52</v>
      </c>
      <c r="L21">
        <f t="shared" si="11"/>
        <v>36</v>
      </c>
      <c r="M21">
        <f t="shared" si="12"/>
        <v>16</v>
      </c>
      <c r="N21" t="str">
        <f t="shared" si="6"/>
        <v>TAK</v>
      </c>
      <c r="O21">
        <f t="shared" si="7"/>
        <v>65</v>
      </c>
      <c r="P21">
        <f t="shared" si="8"/>
        <v>86</v>
      </c>
    </row>
    <row r="22" spans="1:26" x14ac:dyDescent="0.25">
      <c r="A22">
        <v>21</v>
      </c>
      <c r="B22" s="1">
        <v>41772</v>
      </c>
      <c r="C22">
        <f t="shared" si="0"/>
        <v>3</v>
      </c>
      <c r="D22">
        <f t="shared" si="9"/>
        <v>0.54</v>
      </c>
      <c r="E22">
        <f>D22*$S$1</f>
        <v>324</v>
      </c>
      <c r="F22">
        <f t="shared" si="2"/>
        <v>54</v>
      </c>
      <c r="G22">
        <f t="shared" si="3"/>
        <v>0</v>
      </c>
      <c r="H22">
        <f t="shared" si="13"/>
        <v>216</v>
      </c>
      <c r="I22">
        <f t="shared" si="14"/>
        <v>54</v>
      </c>
      <c r="J22">
        <f t="shared" si="1"/>
        <v>36</v>
      </c>
      <c r="K22">
        <f t="shared" si="10"/>
        <v>70</v>
      </c>
      <c r="L22">
        <f t="shared" si="11"/>
        <v>36</v>
      </c>
      <c r="M22">
        <f t="shared" si="12"/>
        <v>34</v>
      </c>
      <c r="N22" t="str">
        <f t="shared" si="6"/>
        <v>TAK</v>
      </c>
      <c r="O22">
        <f t="shared" si="7"/>
        <v>67</v>
      </c>
      <c r="P22">
        <f t="shared" si="8"/>
        <v>90</v>
      </c>
    </row>
    <row r="23" spans="1:26" x14ac:dyDescent="0.25">
      <c r="A23">
        <v>22</v>
      </c>
      <c r="B23" s="1">
        <v>41773</v>
      </c>
      <c r="C23">
        <f t="shared" si="0"/>
        <v>4</v>
      </c>
      <c r="D23">
        <f t="shared" si="9"/>
        <v>0.56000000000000005</v>
      </c>
      <c r="E23">
        <f>D23*$S$1</f>
        <v>336.00000000000006</v>
      </c>
      <c r="F23">
        <f t="shared" si="2"/>
        <v>54</v>
      </c>
      <c r="G23">
        <f t="shared" si="3"/>
        <v>0</v>
      </c>
      <c r="H23">
        <f t="shared" si="13"/>
        <v>216</v>
      </c>
      <c r="I23">
        <f t="shared" si="14"/>
        <v>54</v>
      </c>
      <c r="J23">
        <f t="shared" si="1"/>
        <v>36</v>
      </c>
      <c r="K23">
        <f t="shared" si="10"/>
        <v>88</v>
      </c>
      <c r="L23">
        <f t="shared" si="11"/>
        <v>36</v>
      </c>
      <c r="M23">
        <f t="shared" si="12"/>
        <v>52</v>
      </c>
      <c r="N23" t="str">
        <f t="shared" si="6"/>
        <v>TAK</v>
      </c>
      <c r="O23">
        <f t="shared" si="7"/>
        <v>67</v>
      </c>
      <c r="P23">
        <f t="shared" si="8"/>
        <v>90</v>
      </c>
    </row>
    <row r="24" spans="1:26" x14ac:dyDescent="0.25">
      <c r="A24">
        <v>23</v>
      </c>
      <c r="B24" s="1">
        <v>41774</v>
      </c>
      <c r="C24">
        <f t="shared" si="0"/>
        <v>5</v>
      </c>
      <c r="D24">
        <f t="shared" si="9"/>
        <v>0.56000000000000005</v>
      </c>
      <c r="E24">
        <f>D24*$S$1</f>
        <v>336.00000000000006</v>
      </c>
      <c r="F24">
        <f t="shared" si="2"/>
        <v>56</v>
      </c>
      <c r="G24">
        <f t="shared" si="3"/>
        <v>0</v>
      </c>
      <c r="H24">
        <f t="shared" si="13"/>
        <v>216</v>
      </c>
      <c r="I24">
        <f t="shared" si="14"/>
        <v>54</v>
      </c>
      <c r="J24">
        <f t="shared" si="1"/>
        <v>36</v>
      </c>
      <c r="K24">
        <f t="shared" si="10"/>
        <v>106</v>
      </c>
      <c r="L24">
        <f t="shared" si="11"/>
        <v>36</v>
      </c>
      <c r="M24">
        <f t="shared" si="12"/>
        <v>70</v>
      </c>
      <c r="N24" t="str">
        <f t="shared" si="6"/>
        <v>TAK</v>
      </c>
      <c r="O24">
        <f t="shared" si="7"/>
        <v>67</v>
      </c>
      <c r="P24">
        <f t="shared" si="8"/>
        <v>90</v>
      </c>
    </row>
    <row r="25" spans="1:26" x14ac:dyDescent="0.25">
      <c r="A25">
        <v>24</v>
      </c>
      <c r="B25" s="1">
        <v>41775</v>
      </c>
      <c r="C25">
        <f t="shared" si="0"/>
        <v>6</v>
      </c>
      <c r="D25">
        <f t="shared" si="9"/>
        <v>0.56000000000000005</v>
      </c>
      <c r="E25">
        <f>D25*$S$1</f>
        <v>336.00000000000006</v>
      </c>
      <c r="F25">
        <f t="shared" si="2"/>
        <v>56</v>
      </c>
      <c r="G25">
        <f t="shared" si="3"/>
        <v>0</v>
      </c>
      <c r="H25">
        <f t="shared" si="13"/>
        <v>218</v>
      </c>
      <c r="I25">
        <f t="shared" si="14"/>
        <v>54</v>
      </c>
      <c r="J25">
        <f t="shared" si="1"/>
        <v>36</v>
      </c>
      <c r="K25">
        <f t="shared" si="10"/>
        <v>124</v>
      </c>
      <c r="L25">
        <f t="shared" si="11"/>
        <v>36</v>
      </c>
      <c r="M25">
        <f t="shared" si="12"/>
        <v>88</v>
      </c>
      <c r="N25" t="str">
        <f t="shared" si="6"/>
        <v>TAK</v>
      </c>
      <c r="O25">
        <f t="shared" si="7"/>
        <v>67</v>
      </c>
      <c r="P25">
        <f t="shared" si="8"/>
        <v>90</v>
      </c>
    </row>
    <row r="26" spans="1:26" x14ac:dyDescent="0.25">
      <c r="A26">
        <v>25</v>
      </c>
      <c r="B26" s="1">
        <v>41776</v>
      </c>
      <c r="C26">
        <f t="shared" si="0"/>
        <v>7</v>
      </c>
      <c r="D26">
        <f t="shared" si="9"/>
        <v>0.56000000000000005</v>
      </c>
      <c r="E26">
        <f>D26*$S$1</f>
        <v>336.00000000000006</v>
      </c>
      <c r="F26">
        <f t="shared" si="2"/>
        <v>56</v>
      </c>
      <c r="G26">
        <f t="shared" si="3"/>
        <v>0</v>
      </c>
      <c r="H26">
        <f t="shared" si="13"/>
        <v>220</v>
      </c>
      <c r="I26">
        <f t="shared" si="14"/>
        <v>54</v>
      </c>
      <c r="J26">
        <f t="shared" si="1"/>
        <v>100</v>
      </c>
      <c r="K26">
        <f t="shared" si="10"/>
        <v>142</v>
      </c>
      <c r="L26">
        <f t="shared" si="11"/>
        <v>100</v>
      </c>
      <c r="M26">
        <f t="shared" si="12"/>
        <v>42</v>
      </c>
      <c r="N26" t="str">
        <f t="shared" si="6"/>
        <v>TAK</v>
      </c>
      <c r="O26">
        <f t="shared" si="7"/>
        <v>67</v>
      </c>
      <c r="P26">
        <f t="shared" si="8"/>
        <v>90</v>
      </c>
    </row>
    <row r="27" spans="1:26" x14ac:dyDescent="0.25">
      <c r="A27">
        <v>26</v>
      </c>
      <c r="B27" s="1">
        <v>41777</v>
      </c>
      <c r="C27">
        <f t="shared" si="0"/>
        <v>1</v>
      </c>
      <c r="D27">
        <f t="shared" si="9"/>
        <v>0.56000000000000005</v>
      </c>
      <c r="E27">
        <f>D27*$S$1</f>
        <v>336.00000000000006</v>
      </c>
      <c r="F27">
        <f t="shared" si="2"/>
        <v>56</v>
      </c>
      <c r="G27">
        <f t="shared" si="3"/>
        <v>0</v>
      </c>
      <c r="H27">
        <f t="shared" si="13"/>
        <v>222</v>
      </c>
      <c r="I27">
        <f t="shared" si="14"/>
        <v>54</v>
      </c>
      <c r="J27">
        <f t="shared" si="1"/>
        <v>100</v>
      </c>
      <c r="K27">
        <f t="shared" si="10"/>
        <v>96</v>
      </c>
      <c r="L27">
        <f t="shared" si="11"/>
        <v>96</v>
      </c>
      <c r="M27">
        <f t="shared" si="12"/>
        <v>0</v>
      </c>
      <c r="N27" t="str">
        <f t="shared" si="6"/>
        <v>NIE</v>
      </c>
      <c r="O27">
        <f t="shared" si="7"/>
        <v>67</v>
      </c>
      <c r="P27">
        <f t="shared" si="8"/>
        <v>90</v>
      </c>
    </row>
    <row r="28" spans="1:26" x14ac:dyDescent="0.25">
      <c r="A28">
        <v>27</v>
      </c>
      <c r="B28" s="1">
        <v>41778</v>
      </c>
      <c r="C28">
        <f t="shared" si="0"/>
        <v>2</v>
      </c>
      <c r="D28">
        <f t="shared" si="9"/>
        <v>0.56000000000000005</v>
      </c>
      <c r="E28">
        <f>D28*$S$1</f>
        <v>336.00000000000006</v>
      </c>
      <c r="F28">
        <f t="shared" si="2"/>
        <v>56</v>
      </c>
      <c r="G28">
        <f t="shared" si="3"/>
        <v>0</v>
      </c>
      <c r="H28">
        <f t="shared" si="13"/>
        <v>224</v>
      </c>
      <c r="I28">
        <f t="shared" si="14"/>
        <v>54</v>
      </c>
      <c r="J28">
        <f t="shared" si="1"/>
        <v>36</v>
      </c>
      <c r="K28">
        <f t="shared" si="10"/>
        <v>54</v>
      </c>
      <c r="L28">
        <f t="shared" si="11"/>
        <v>36</v>
      </c>
      <c r="M28">
        <f t="shared" si="12"/>
        <v>18</v>
      </c>
      <c r="N28" t="str">
        <f t="shared" si="6"/>
        <v>TAK</v>
      </c>
      <c r="O28">
        <f t="shared" si="7"/>
        <v>67</v>
      </c>
      <c r="P28">
        <f t="shared" si="8"/>
        <v>90</v>
      </c>
    </row>
    <row r="29" spans="1:26" x14ac:dyDescent="0.25">
      <c r="A29">
        <v>28</v>
      </c>
      <c r="B29" s="1">
        <v>41779</v>
      </c>
      <c r="C29">
        <f t="shared" si="0"/>
        <v>3</v>
      </c>
      <c r="D29">
        <f t="shared" si="9"/>
        <v>0.56000000000000005</v>
      </c>
      <c r="E29">
        <f>D29*$S$1</f>
        <v>336.00000000000006</v>
      </c>
      <c r="F29">
        <f t="shared" si="2"/>
        <v>56</v>
      </c>
      <c r="G29">
        <f t="shared" si="3"/>
        <v>0</v>
      </c>
      <c r="H29">
        <f t="shared" si="13"/>
        <v>224</v>
      </c>
      <c r="I29">
        <f t="shared" si="14"/>
        <v>56</v>
      </c>
      <c r="J29">
        <f t="shared" si="1"/>
        <v>36</v>
      </c>
      <c r="K29">
        <f t="shared" si="10"/>
        <v>74</v>
      </c>
      <c r="L29">
        <f t="shared" si="11"/>
        <v>36</v>
      </c>
      <c r="M29">
        <f t="shared" si="12"/>
        <v>38</v>
      </c>
      <c r="N29" t="str">
        <f t="shared" si="6"/>
        <v>TAK</v>
      </c>
      <c r="O29">
        <f t="shared" si="7"/>
        <v>70</v>
      </c>
      <c r="P29">
        <f t="shared" si="8"/>
        <v>93</v>
      </c>
    </row>
    <row r="30" spans="1:26" x14ac:dyDescent="0.25">
      <c r="A30">
        <v>29</v>
      </c>
      <c r="B30" s="1">
        <v>41780</v>
      </c>
      <c r="C30">
        <f t="shared" si="0"/>
        <v>4</v>
      </c>
      <c r="D30">
        <f t="shared" si="9"/>
        <v>0.57999999999999996</v>
      </c>
      <c r="E30">
        <f>D30*$S$1</f>
        <v>348</v>
      </c>
      <c r="F30">
        <f t="shared" si="2"/>
        <v>56</v>
      </c>
      <c r="G30">
        <f t="shared" si="3"/>
        <v>0</v>
      </c>
      <c r="H30">
        <f t="shared" si="13"/>
        <v>224</v>
      </c>
      <c r="I30">
        <f t="shared" si="14"/>
        <v>56</v>
      </c>
      <c r="J30">
        <f t="shared" si="1"/>
        <v>36</v>
      </c>
      <c r="K30">
        <f t="shared" si="10"/>
        <v>94</v>
      </c>
      <c r="L30">
        <f t="shared" si="11"/>
        <v>36</v>
      </c>
      <c r="M30">
        <f t="shared" si="12"/>
        <v>58</v>
      </c>
      <c r="N30" t="str">
        <f t="shared" si="6"/>
        <v>TAK</v>
      </c>
      <c r="O30">
        <f t="shared" si="7"/>
        <v>70</v>
      </c>
      <c r="P30">
        <f t="shared" si="8"/>
        <v>93</v>
      </c>
    </row>
    <row r="31" spans="1:26" x14ac:dyDescent="0.25">
      <c r="A31">
        <v>30</v>
      </c>
      <c r="B31" s="1">
        <v>41781</v>
      </c>
      <c r="C31">
        <f t="shared" si="0"/>
        <v>5</v>
      </c>
      <c r="D31">
        <f t="shared" si="9"/>
        <v>0.57999999999999996</v>
      </c>
      <c r="E31">
        <f>D31*$S$1</f>
        <v>348</v>
      </c>
      <c r="F31">
        <f t="shared" si="2"/>
        <v>58</v>
      </c>
      <c r="G31">
        <f t="shared" si="3"/>
        <v>0</v>
      </c>
      <c r="H31">
        <f t="shared" si="13"/>
        <v>224</v>
      </c>
      <c r="I31">
        <f t="shared" si="14"/>
        <v>56</v>
      </c>
      <c r="J31">
        <f t="shared" si="1"/>
        <v>36</v>
      </c>
      <c r="K31">
        <f t="shared" si="10"/>
        <v>114</v>
      </c>
      <c r="L31">
        <f t="shared" si="11"/>
        <v>36</v>
      </c>
      <c r="M31">
        <f t="shared" si="12"/>
        <v>78</v>
      </c>
      <c r="N31" t="str">
        <f t="shared" si="6"/>
        <v>TAK</v>
      </c>
      <c r="O31">
        <f t="shared" si="7"/>
        <v>70</v>
      </c>
      <c r="P31">
        <f t="shared" si="8"/>
        <v>93</v>
      </c>
    </row>
    <row r="32" spans="1:26" x14ac:dyDescent="0.25">
      <c r="A32">
        <v>31</v>
      </c>
      <c r="B32" s="1">
        <v>41782</v>
      </c>
      <c r="C32">
        <f t="shared" si="0"/>
        <v>6</v>
      </c>
      <c r="D32">
        <f t="shared" si="9"/>
        <v>0.57999999999999996</v>
      </c>
      <c r="E32">
        <f>D32*$S$1</f>
        <v>348</v>
      </c>
      <c r="F32">
        <f t="shared" si="2"/>
        <v>58</v>
      </c>
      <c r="G32">
        <f t="shared" si="3"/>
        <v>0</v>
      </c>
      <c r="H32">
        <f t="shared" si="13"/>
        <v>226</v>
      </c>
      <c r="I32">
        <f t="shared" si="14"/>
        <v>56</v>
      </c>
      <c r="J32">
        <f t="shared" si="1"/>
        <v>36</v>
      </c>
      <c r="K32">
        <f t="shared" si="10"/>
        <v>134</v>
      </c>
      <c r="L32">
        <f t="shared" si="11"/>
        <v>36</v>
      </c>
      <c r="M32">
        <f t="shared" si="12"/>
        <v>98</v>
      </c>
      <c r="N32" t="str">
        <f t="shared" si="6"/>
        <v>TAK</v>
      </c>
      <c r="O32">
        <f t="shared" si="7"/>
        <v>70</v>
      </c>
      <c r="P32">
        <f t="shared" si="8"/>
        <v>93</v>
      </c>
      <c r="Y32">
        <v>5</v>
      </c>
      <c r="Z32">
        <v>744</v>
      </c>
    </row>
    <row r="33" spans="1:27" x14ac:dyDescent="0.25">
      <c r="A33">
        <v>32</v>
      </c>
      <c r="B33" s="1">
        <v>41783</v>
      </c>
      <c r="C33">
        <f t="shared" si="0"/>
        <v>7</v>
      </c>
      <c r="D33">
        <f t="shared" si="9"/>
        <v>0.57999999999999996</v>
      </c>
      <c r="E33">
        <f>D33*$S$1</f>
        <v>348</v>
      </c>
      <c r="F33">
        <f t="shared" si="2"/>
        <v>58</v>
      </c>
      <c r="G33">
        <f t="shared" si="3"/>
        <v>0</v>
      </c>
      <c r="H33">
        <f t="shared" si="13"/>
        <v>228</v>
      </c>
      <c r="I33">
        <f t="shared" si="14"/>
        <v>56</v>
      </c>
      <c r="J33">
        <f t="shared" si="1"/>
        <v>100</v>
      </c>
      <c r="K33">
        <f t="shared" si="10"/>
        <v>154</v>
      </c>
      <c r="L33">
        <f t="shared" si="11"/>
        <v>100</v>
      </c>
      <c r="M33">
        <f t="shared" si="12"/>
        <v>54</v>
      </c>
      <c r="N33" t="str">
        <f t="shared" si="6"/>
        <v>TAK</v>
      </c>
      <c r="O33">
        <f t="shared" si="7"/>
        <v>70</v>
      </c>
      <c r="P33">
        <f t="shared" si="8"/>
        <v>93</v>
      </c>
    </row>
    <row r="34" spans="1:27" x14ac:dyDescent="0.25">
      <c r="A34">
        <v>33</v>
      </c>
      <c r="B34" s="1">
        <v>41784</v>
      </c>
      <c r="C34">
        <f t="shared" si="0"/>
        <v>1</v>
      </c>
      <c r="D34">
        <f t="shared" si="9"/>
        <v>0.57999999999999996</v>
      </c>
      <c r="E34">
        <f>D34*$S$1</f>
        <v>348</v>
      </c>
      <c r="F34">
        <f t="shared" si="2"/>
        <v>58</v>
      </c>
      <c r="G34">
        <f t="shared" si="3"/>
        <v>0</v>
      </c>
      <c r="H34">
        <f t="shared" si="13"/>
        <v>230</v>
      </c>
      <c r="I34">
        <f t="shared" si="14"/>
        <v>56</v>
      </c>
      <c r="J34">
        <f t="shared" si="1"/>
        <v>100</v>
      </c>
      <c r="K34">
        <f t="shared" si="10"/>
        <v>110</v>
      </c>
      <c r="L34">
        <f t="shared" si="11"/>
        <v>100</v>
      </c>
      <c r="M34">
        <f t="shared" si="12"/>
        <v>10</v>
      </c>
      <c r="N34" t="str">
        <f t="shared" si="6"/>
        <v>TAK</v>
      </c>
      <c r="O34">
        <f t="shared" si="7"/>
        <v>70</v>
      </c>
      <c r="P34">
        <f t="shared" si="8"/>
        <v>93</v>
      </c>
      <c r="Y34">
        <v>6</v>
      </c>
      <c r="Z34" t="s">
        <v>21</v>
      </c>
      <c r="AA34">
        <f>SUM(I:I)</f>
        <v>6811</v>
      </c>
    </row>
    <row r="35" spans="1:27" x14ac:dyDescent="0.25">
      <c r="A35">
        <v>34</v>
      </c>
      <c r="B35" s="1">
        <v>41785</v>
      </c>
      <c r="C35">
        <f t="shared" si="0"/>
        <v>2</v>
      </c>
      <c r="D35">
        <f t="shared" si="9"/>
        <v>0.57999999999999996</v>
      </c>
      <c r="E35">
        <f>D35*$S$1</f>
        <v>348</v>
      </c>
      <c r="F35">
        <f t="shared" si="2"/>
        <v>58</v>
      </c>
      <c r="G35">
        <f t="shared" si="3"/>
        <v>0</v>
      </c>
      <c r="H35">
        <f t="shared" si="13"/>
        <v>232</v>
      </c>
      <c r="I35">
        <f t="shared" si="14"/>
        <v>56</v>
      </c>
      <c r="J35">
        <f t="shared" si="1"/>
        <v>36</v>
      </c>
      <c r="K35">
        <f t="shared" si="10"/>
        <v>66</v>
      </c>
      <c r="L35">
        <f t="shared" si="11"/>
        <v>36</v>
      </c>
      <c r="M35">
        <f t="shared" si="12"/>
        <v>30</v>
      </c>
      <c r="N35" t="str">
        <f t="shared" si="6"/>
        <v>TAK</v>
      </c>
      <c r="O35">
        <f t="shared" si="7"/>
        <v>70</v>
      </c>
      <c r="P35">
        <f t="shared" si="8"/>
        <v>93</v>
      </c>
      <c r="Z35" t="s">
        <v>22</v>
      </c>
      <c r="AA35">
        <f>SUM(O2:O161)</f>
        <v>8470</v>
      </c>
    </row>
    <row r="36" spans="1:27" x14ac:dyDescent="0.25">
      <c r="A36">
        <v>35</v>
      </c>
      <c r="B36" s="1">
        <v>41786</v>
      </c>
      <c r="C36">
        <f t="shared" si="0"/>
        <v>3</v>
      </c>
      <c r="D36">
        <f t="shared" si="9"/>
        <v>0.57999999999999996</v>
      </c>
      <c r="E36">
        <f>D36*$S$1</f>
        <v>348</v>
      </c>
      <c r="F36">
        <f t="shared" si="2"/>
        <v>58</v>
      </c>
      <c r="G36">
        <f t="shared" si="3"/>
        <v>0</v>
      </c>
      <c r="H36">
        <f t="shared" si="13"/>
        <v>232</v>
      </c>
      <c r="I36">
        <f t="shared" si="14"/>
        <v>58</v>
      </c>
      <c r="J36">
        <f t="shared" si="1"/>
        <v>36</v>
      </c>
      <c r="K36">
        <f t="shared" si="10"/>
        <v>88</v>
      </c>
      <c r="L36">
        <f t="shared" si="11"/>
        <v>36</v>
      </c>
      <c r="M36">
        <f t="shared" si="12"/>
        <v>52</v>
      </c>
      <c r="N36" t="str">
        <f t="shared" si="6"/>
        <v>TAK</v>
      </c>
      <c r="O36">
        <f t="shared" si="7"/>
        <v>72</v>
      </c>
      <c r="P36">
        <f t="shared" si="8"/>
        <v>96</v>
      </c>
      <c r="Z36" t="s">
        <v>23</v>
      </c>
      <c r="AA36">
        <f>SUM(P2:P161)</f>
        <v>11298</v>
      </c>
    </row>
    <row r="37" spans="1:27" x14ac:dyDescent="0.25">
      <c r="A37">
        <v>36</v>
      </c>
      <c r="B37" s="1">
        <v>41787</v>
      </c>
      <c r="C37">
        <f t="shared" si="0"/>
        <v>4</v>
      </c>
      <c r="D37">
        <f t="shared" si="9"/>
        <v>0.6</v>
      </c>
      <c r="E37">
        <f>D37*$S$1</f>
        <v>360</v>
      </c>
      <c r="F37">
        <f t="shared" si="2"/>
        <v>58</v>
      </c>
      <c r="G37">
        <f t="shared" si="3"/>
        <v>0</v>
      </c>
      <c r="H37">
        <f t="shared" si="13"/>
        <v>232</v>
      </c>
      <c r="I37">
        <f t="shared" si="14"/>
        <v>58</v>
      </c>
      <c r="J37">
        <f t="shared" si="1"/>
        <v>36</v>
      </c>
      <c r="K37">
        <f t="shared" si="10"/>
        <v>110</v>
      </c>
      <c r="L37">
        <f t="shared" si="11"/>
        <v>36</v>
      </c>
      <c r="M37">
        <f t="shared" si="12"/>
        <v>74</v>
      </c>
      <c r="N37" t="str">
        <f t="shared" si="6"/>
        <v>TAK</v>
      </c>
      <c r="O37">
        <f t="shared" si="7"/>
        <v>72</v>
      </c>
      <c r="P37">
        <f t="shared" si="8"/>
        <v>96</v>
      </c>
    </row>
    <row r="38" spans="1:27" x14ac:dyDescent="0.25">
      <c r="A38">
        <v>37</v>
      </c>
      <c r="B38" s="1">
        <v>41788</v>
      </c>
      <c r="C38">
        <f t="shared" si="0"/>
        <v>5</v>
      </c>
      <c r="D38">
        <f t="shared" si="9"/>
        <v>0.6</v>
      </c>
      <c r="E38">
        <f>D38*$S$1</f>
        <v>360</v>
      </c>
      <c r="F38">
        <f t="shared" si="2"/>
        <v>60</v>
      </c>
      <c r="G38">
        <f t="shared" si="3"/>
        <v>0</v>
      </c>
      <c r="H38">
        <f t="shared" si="13"/>
        <v>232</v>
      </c>
      <c r="I38">
        <f t="shared" si="14"/>
        <v>58</v>
      </c>
      <c r="J38">
        <f t="shared" si="1"/>
        <v>36</v>
      </c>
      <c r="K38">
        <f t="shared" si="10"/>
        <v>132</v>
      </c>
      <c r="L38">
        <f t="shared" si="11"/>
        <v>36</v>
      </c>
      <c r="M38">
        <f t="shared" si="12"/>
        <v>96</v>
      </c>
      <c r="N38" t="str">
        <f t="shared" si="6"/>
        <v>TAK</v>
      </c>
      <c r="O38">
        <f t="shared" si="7"/>
        <v>72</v>
      </c>
      <c r="P38">
        <f t="shared" si="8"/>
        <v>96</v>
      </c>
    </row>
    <row r="39" spans="1:27" x14ac:dyDescent="0.25">
      <c r="A39">
        <v>38</v>
      </c>
      <c r="B39" s="1">
        <v>41789</v>
      </c>
      <c r="C39">
        <f t="shared" si="0"/>
        <v>6</v>
      </c>
      <c r="D39">
        <f t="shared" si="9"/>
        <v>0.6</v>
      </c>
      <c r="E39">
        <f>D39*$S$1</f>
        <v>360</v>
      </c>
      <c r="F39">
        <f t="shared" si="2"/>
        <v>60</v>
      </c>
      <c r="G39">
        <f t="shared" si="3"/>
        <v>0</v>
      </c>
      <c r="H39">
        <f t="shared" si="13"/>
        <v>234</v>
      </c>
      <c r="I39">
        <f t="shared" si="14"/>
        <v>58</v>
      </c>
      <c r="J39">
        <f t="shared" si="1"/>
        <v>36</v>
      </c>
      <c r="K39">
        <f t="shared" si="10"/>
        <v>154</v>
      </c>
      <c r="L39">
        <f t="shared" si="11"/>
        <v>36</v>
      </c>
      <c r="M39">
        <f t="shared" si="12"/>
        <v>118</v>
      </c>
      <c r="N39" t="str">
        <f t="shared" si="6"/>
        <v>TAK</v>
      </c>
      <c r="O39">
        <f t="shared" si="7"/>
        <v>72</v>
      </c>
      <c r="P39">
        <f t="shared" si="8"/>
        <v>96</v>
      </c>
    </row>
    <row r="40" spans="1:27" x14ac:dyDescent="0.25">
      <c r="A40">
        <v>39</v>
      </c>
      <c r="B40" s="1">
        <v>41790</v>
      </c>
      <c r="C40">
        <f t="shared" si="0"/>
        <v>7</v>
      </c>
      <c r="D40">
        <f t="shared" si="9"/>
        <v>0.6</v>
      </c>
      <c r="E40">
        <f>D40*$S$1</f>
        <v>360</v>
      </c>
      <c r="F40">
        <f t="shared" si="2"/>
        <v>60</v>
      </c>
      <c r="G40">
        <f t="shared" si="3"/>
        <v>0</v>
      </c>
      <c r="H40">
        <f t="shared" si="13"/>
        <v>236</v>
      </c>
      <c r="I40">
        <f t="shared" si="14"/>
        <v>58</v>
      </c>
      <c r="J40">
        <f t="shared" si="1"/>
        <v>100</v>
      </c>
      <c r="K40">
        <f t="shared" si="10"/>
        <v>176</v>
      </c>
      <c r="L40">
        <f t="shared" si="11"/>
        <v>100</v>
      </c>
      <c r="M40">
        <f t="shared" si="12"/>
        <v>76</v>
      </c>
      <c r="N40" t="str">
        <f t="shared" si="6"/>
        <v>TAK</v>
      </c>
      <c r="O40">
        <f t="shared" si="7"/>
        <v>72</v>
      </c>
      <c r="P40">
        <f t="shared" si="8"/>
        <v>96</v>
      </c>
    </row>
    <row r="41" spans="1:27" x14ac:dyDescent="0.25">
      <c r="A41">
        <v>40</v>
      </c>
      <c r="B41" s="1">
        <v>41791</v>
      </c>
      <c r="C41">
        <f t="shared" si="0"/>
        <v>1</v>
      </c>
      <c r="D41">
        <f t="shared" si="9"/>
        <v>0.6</v>
      </c>
      <c r="E41">
        <f>D41*$S$1</f>
        <v>360</v>
      </c>
      <c r="F41">
        <f t="shared" si="2"/>
        <v>60</v>
      </c>
      <c r="G41">
        <f t="shared" si="3"/>
        <v>0</v>
      </c>
      <c r="H41">
        <f t="shared" si="13"/>
        <v>238</v>
      </c>
      <c r="I41">
        <f t="shared" si="14"/>
        <v>58</v>
      </c>
      <c r="J41">
        <f t="shared" si="1"/>
        <v>100</v>
      </c>
      <c r="K41">
        <f t="shared" si="10"/>
        <v>134</v>
      </c>
      <c r="L41">
        <f t="shared" si="11"/>
        <v>100</v>
      </c>
      <c r="M41">
        <f t="shared" si="12"/>
        <v>34</v>
      </c>
      <c r="N41" t="str">
        <f t="shared" si="6"/>
        <v>TAK</v>
      </c>
      <c r="O41">
        <f t="shared" si="7"/>
        <v>72</v>
      </c>
      <c r="P41">
        <f t="shared" si="8"/>
        <v>96</v>
      </c>
    </row>
    <row r="42" spans="1:27" x14ac:dyDescent="0.25">
      <c r="A42">
        <v>41</v>
      </c>
      <c r="B42" s="1">
        <v>41792</v>
      </c>
      <c r="C42">
        <f t="shared" si="0"/>
        <v>2</v>
      </c>
      <c r="D42">
        <f t="shared" si="9"/>
        <v>0.6</v>
      </c>
      <c r="E42">
        <f>D42*$S$1</f>
        <v>360</v>
      </c>
      <c r="F42">
        <f t="shared" si="2"/>
        <v>60</v>
      </c>
      <c r="G42">
        <f t="shared" si="3"/>
        <v>0</v>
      </c>
      <c r="H42">
        <f t="shared" si="13"/>
        <v>240</v>
      </c>
      <c r="I42">
        <f t="shared" si="14"/>
        <v>58</v>
      </c>
      <c r="J42">
        <f t="shared" si="1"/>
        <v>36</v>
      </c>
      <c r="K42">
        <f t="shared" si="10"/>
        <v>92</v>
      </c>
      <c r="L42">
        <f t="shared" si="11"/>
        <v>36</v>
      </c>
      <c r="M42">
        <f t="shared" si="12"/>
        <v>56</v>
      </c>
      <c r="N42" t="str">
        <f t="shared" si="6"/>
        <v>TAK</v>
      </c>
      <c r="O42">
        <f t="shared" si="7"/>
        <v>72</v>
      </c>
      <c r="P42">
        <f t="shared" si="8"/>
        <v>96</v>
      </c>
    </row>
    <row r="43" spans="1:27" x14ac:dyDescent="0.25">
      <c r="A43">
        <v>42</v>
      </c>
      <c r="B43" s="1">
        <v>41793</v>
      </c>
      <c r="C43">
        <f t="shared" si="0"/>
        <v>3</v>
      </c>
      <c r="D43">
        <f t="shared" si="9"/>
        <v>0.6</v>
      </c>
      <c r="E43">
        <f>D43*$S$1</f>
        <v>360</v>
      </c>
      <c r="F43">
        <f t="shared" si="2"/>
        <v>60</v>
      </c>
      <c r="G43">
        <f t="shared" si="3"/>
        <v>0</v>
      </c>
      <c r="H43">
        <f t="shared" si="13"/>
        <v>240</v>
      </c>
      <c r="I43">
        <f t="shared" si="14"/>
        <v>60</v>
      </c>
      <c r="J43">
        <f t="shared" si="1"/>
        <v>36</v>
      </c>
      <c r="K43">
        <f t="shared" si="10"/>
        <v>116</v>
      </c>
      <c r="L43">
        <f t="shared" si="11"/>
        <v>36</v>
      </c>
      <c r="M43">
        <f t="shared" si="12"/>
        <v>80</v>
      </c>
      <c r="N43" t="str">
        <f t="shared" si="6"/>
        <v>TAK</v>
      </c>
      <c r="O43">
        <f t="shared" si="7"/>
        <v>75</v>
      </c>
      <c r="P43">
        <f t="shared" si="8"/>
        <v>100</v>
      </c>
    </row>
    <row r="44" spans="1:27" x14ac:dyDescent="0.25">
      <c r="A44">
        <v>43</v>
      </c>
      <c r="B44" s="1">
        <v>41794</v>
      </c>
      <c r="C44">
        <f t="shared" si="0"/>
        <v>4</v>
      </c>
      <c r="D44">
        <f t="shared" si="9"/>
        <v>0.62</v>
      </c>
      <c r="E44">
        <f>D44*$S$1</f>
        <v>372</v>
      </c>
      <c r="F44">
        <f t="shared" si="2"/>
        <v>60</v>
      </c>
      <c r="G44">
        <f t="shared" si="3"/>
        <v>0</v>
      </c>
      <c r="H44">
        <f t="shared" si="13"/>
        <v>240</v>
      </c>
      <c r="I44">
        <f t="shared" si="14"/>
        <v>60</v>
      </c>
      <c r="J44">
        <f t="shared" si="1"/>
        <v>36</v>
      </c>
      <c r="K44">
        <f t="shared" si="10"/>
        <v>140</v>
      </c>
      <c r="L44">
        <f t="shared" si="11"/>
        <v>36</v>
      </c>
      <c r="M44">
        <f t="shared" si="12"/>
        <v>104</v>
      </c>
      <c r="N44" t="str">
        <f t="shared" si="6"/>
        <v>TAK</v>
      </c>
      <c r="O44">
        <f t="shared" si="7"/>
        <v>75</v>
      </c>
      <c r="P44">
        <f t="shared" si="8"/>
        <v>100</v>
      </c>
    </row>
    <row r="45" spans="1:27" x14ac:dyDescent="0.25">
      <c r="A45">
        <v>44</v>
      </c>
      <c r="B45" s="1">
        <v>41795</v>
      </c>
      <c r="C45">
        <f t="shared" si="0"/>
        <v>5</v>
      </c>
      <c r="D45">
        <f t="shared" si="9"/>
        <v>0.62</v>
      </c>
      <c r="E45">
        <f>D45*$S$1</f>
        <v>372</v>
      </c>
      <c r="F45">
        <f t="shared" si="2"/>
        <v>62</v>
      </c>
      <c r="G45">
        <f t="shared" si="3"/>
        <v>0</v>
      </c>
      <c r="H45">
        <f t="shared" si="13"/>
        <v>240</v>
      </c>
      <c r="I45">
        <f t="shared" si="14"/>
        <v>60</v>
      </c>
      <c r="J45">
        <f t="shared" si="1"/>
        <v>36</v>
      </c>
      <c r="K45">
        <f t="shared" si="10"/>
        <v>164</v>
      </c>
      <c r="L45">
        <f t="shared" si="11"/>
        <v>36</v>
      </c>
      <c r="M45">
        <f t="shared" si="12"/>
        <v>128</v>
      </c>
      <c r="N45" t="str">
        <f t="shared" si="6"/>
        <v>TAK</v>
      </c>
      <c r="O45">
        <f t="shared" si="7"/>
        <v>75</v>
      </c>
      <c r="P45">
        <f t="shared" si="8"/>
        <v>100</v>
      </c>
    </row>
    <row r="46" spans="1:27" x14ac:dyDescent="0.25">
      <c r="A46">
        <v>45</v>
      </c>
      <c r="B46" s="1">
        <v>41796</v>
      </c>
      <c r="C46">
        <f t="shared" si="0"/>
        <v>6</v>
      </c>
      <c r="D46">
        <f t="shared" si="9"/>
        <v>0.62</v>
      </c>
      <c r="E46">
        <f>D46*$S$1</f>
        <v>372</v>
      </c>
      <c r="F46">
        <f t="shared" si="2"/>
        <v>62</v>
      </c>
      <c r="G46">
        <f t="shared" si="3"/>
        <v>0</v>
      </c>
      <c r="H46">
        <f t="shared" si="13"/>
        <v>242</v>
      </c>
      <c r="I46">
        <f t="shared" si="14"/>
        <v>60</v>
      </c>
      <c r="J46">
        <f t="shared" si="1"/>
        <v>36</v>
      </c>
      <c r="K46">
        <f t="shared" si="10"/>
        <v>188</v>
      </c>
      <c r="L46">
        <f t="shared" si="11"/>
        <v>36</v>
      </c>
      <c r="M46">
        <f t="shared" si="12"/>
        <v>152</v>
      </c>
      <c r="N46" t="str">
        <f t="shared" si="6"/>
        <v>TAK</v>
      </c>
      <c r="O46">
        <f t="shared" si="7"/>
        <v>75</v>
      </c>
      <c r="P46">
        <f t="shared" si="8"/>
        <v>100</v>
      </c>
    </row>
    <row r="47" spans="1:27" x14ac:dyDescent="0.25">
      <c r="A47">
        <v>46</v>
      </c>
      <c r="B47" s="1">
        <v>41797</v>
      </c>
      <c r="C47">
        <f t="shared" si="0"/>
        <v>7</v>
      </c>
      <c r="D47">
        <f t="shared" si="9"/>
        <v>0.62</v>
      </c>
      <c r="E47">
        <f>D47*$S$1</f>
        <v>372</v>
      </c>
      <c r="F47">
        <f t="shared" si="2"/>
        <v>62</v>
      </c>
      <c r="G47">
        <f t="shared" si="3"/>
        <v>0</v>
      </c>
      <c r="H47">
        <f t="shared" si="13"/>
        <v>244</v>
      </c>
      <c r="I47">
        <f t="shared" si="14"/>
        <v>60</v>
      </c>
      <c r="J47">
        <f t="shared" si="1"/>
        <v>100</v>
      </c>
      <c r="K47">
        <f t="shared" si="10"/>
        <v>212</v>
      </c>
      <c r="L47">
        <f t="shared" si="11"/>
        <v>100</v>
      </c>
      <c r="M47">
        <f t="shared" si="12"/>
        <v>112</v>
      </c>
      <c r="N47" t="str">
        <f t="shared" si="6"/>
        <v>TAK</v>
      </c>
      <c r="O47">
        <f t="shared" si="7"/>
        <v>75</v>
      </c>
      <c r="P47">
        <f t="shared" si="8"/>
        <v>100</v>
      </c>
    </row>
    <row r="48" spans="1:27" x14ac:dyDescent="0.25">
      <c r="A48">
        <v>47</v>
      </c>
      <c r="B48" s="1">
        <v>41798</v>
      </c>
      <c r="C48">
        <f t="shared" si="0"/>
        <v>1</v>
      </c>
      <c r="D48">
        <f t="shared" si="9"/>
        <v>0.62</v>
      </c>
      <c r="E48">
        <f>D48*$S$1</f>
        <v>372</v>
      </c>
      <c r="F48">
        <f t="shared" si="2"/>
        <v>62</v>
      </c>
      <c r="G48">
        <f t="shared" si="3"/>
        <v>0</v>
      </c>
      <c r="H48">
        <f t="shared" si="13"/>
        <v>246</v>
      </c>
      <c r="I48">
        <f t="shared" si="14"/>
        <v>60</v>
      </c>
      <c r="J48">
        <f t="shared" si="1"/>
        <v>100</v>
      </c>
      <c r="K48">
        <f t="shared" si="10"/>
        <v>172</v>
      </c>
      <c r="L48">
        <f t="shared" si="11"/>
        <v>100</v>
      </c>
      <c r="M48">
        <f t="shared" si="12"/>
        <v>72</v>
      </c>
      <c r="N48" t="str">
        <f t="shared" si="6"/>
        <v>TAK</v>
      </c>
      <c r="O48">
        <f t="shared" si="7"/>
        <v>75</v>
      </c>
      <c r="P48">
        <f t="shared" si="8"/>
        <v>100</v>
      </c>
    </row>
    <row r="49" spans="1:16" x14ac:dyDescent="0.25">
      <c r="A49">
        <v>48</v>
      </c>
      <c r="B49" s="1">
        <v>41799</v>
      </c>
      <c r="C49">
        <f t="shared" si="0"/>
        <v>2</v>
      </c>
      <c r="D49">
        <f t="shared" si="9"/>
        <v>0.62</v>
      </c>
      <c r="E49">
        <f>D49*$S$1</f>
        <v>372</v>
      </c>
      <c r="F49">
        <f t="shared" si="2"/>
        <v>62</v>
      </c>
      <c r="G49">
        <f t="shared" si="3"/>
        <v>0</v>
      </c>
      <c r="H49">
        <f t="shared" si="13"/>
        <v>248</v>
      </c>
      <c r="I49">
        <f t="shared" si="14"/>
        <v>60</v>
      </c>
      <c r="J49">
        <f t="shared" si="1"/>
        <v>36</v>
      </c>
      <c r="K49">
        <f t="shared" si="10"/>
        <v>132</v>
      </c>
      <c r="L49">
        <f t="shared" si="11"/>
        <v>36</v>
      </c>
      <c r="M49">
        <f t="shared" si="12"/>
        <v>96</v>
      </c>
      <c r="N49" t="str">
        <f t="shared" si="6"/>
        <v>TAK</v>
      </c>
      <c r="O49">
        <f t="shared" si="7"/>
        <v>75</v>
      </c>
      <c r="P49">
        <f t="shared" si="8"/>
        <v>100</v>
      </c>
    </row>
    <row r="50" spans="1:16" x14ac:dyDescent="0.25">
      <c r="A50">
        <v>49</v>
      </c>
      <c r="B50" s="1">
        <v>41800</v>
      </c>
      <c r="C50">
        <f t="shared" si="0"/>
        <v>3</v>
      </c>
      <c r="D50">
        <f t="shared" si="9"/>
        <v>0.62</v>
      </c>
      <c r="E50">
        <f>D50*$S$1</f>
        <v>372</v>
      </c>
      <c r="F50">
        <f t="shared" si="2"/>
        <v>62</v>
      </c>
      <c r="G50">
        <f t="shared" si="3"/>
        <v>0</v>
      </c>
      <c r="H50">
        <f t="shared" si="13"/>
        <v>248</v>
      </c>
      <c r="I50">
        <f t="shared" si="14"/>
        <v>62</v>
      </c>
      <c r="J50">
        <f t="shared" si="1"/>
        <v>36</v>
      </c>
      <c r="K50">
        <f t="shared" si="10"/>
        <v>158</v>
      </c>
      <c r="L50">
        <f t="shared" si="11"/>
        <v>36</v>
      </c>
      <c r="M50">
        <f t="shared" si="12"/>
        <v>122</v>
      </c>
      <c r="N50" t="str">
        <f t="shared" si="6"/>
        <v>TAK</v>
      </c>
      <c r="O50">
        <f t="shared" si="7"/>
        <v>77</v>
      </c>
      <c r="P50">
        <f t="shared" si="8"/>
        <v>103</v>
      </c>
    </row>
    <row r="51" spans="1:16" x14ac:dyDescent="0.25">
      <c r="A51">
        <v>50</v>
      </c>
      <c r="B51" s="1">
        <v>41801</v>
      </c>
      <c r="C51">
        <f t="shared" si="0"/>
        <v>4</v>
      </c>
      <c r="D51">
        <f t="shared" si="9"/>
        <v>0.64</v>
      </c>
      <c r="E51">
        <f>D51*$S$1</f>
        <v>384</v>
      </c>
      <c r="F51">
        <f t="shared" si="2"/>
        <v>62</v>
      </c>
      <c r="G51">
        <f t="shared" si="3"/>
        <v>0</v>
      </c>
      <c r="H51">
        <f t="shared" si="13"/>
        <v>248</v>
      </c>
      <c r="I51">
        <f t="shared" si="14"/>
        <v>62</v>
      </c>
      <c r="J51">
        <f t="shared" si="1"/>
        <v>36</v>
      </c>
      <c r="K51">
        <f t="shared" si="10"/>
        <v>184</v>
      </c>
      <c r="L51">
        <f t="shared" si="11"/>
        <v>36</v>
      </c>
      <c r="M51">
        <f t="shared" si="12"/>
        <v>148</v>
      </c>
      <c r="N51" t="str">
        <f t="shared" si="6"/>
        <v>TAK</v>
      </c>
      <c r="O51">
        <f t="shared" si="7"/>
        <v>77</v>
      </c>
      <c r="P51">
        <f t="shared" si="8"/>
        <v>103</v>
      </c>
    </row>
    <row r="52" spans="1:16" x14ac:dyDescent="0.25">
      <c r="A52">
        <v>51</v>
      </c>
      <c r="B52" s="1">
        <v>41802</v>
      </c>
      <c r="C52">
        <f t="shared" si="0"/>
        <v>5</v>
      </c>
      <c r="D52">
        <f t="shared" si="9"/>
        <v>0.64</v>
      </c>
      <c r="E52">
        <f>D52*$S$1</f>
        <v>384</v>
      </c>
      <c r="F52">
        <f t="shared" si="2"/>
        <v>64</v>
      </c>
      <c r="G52">
        <f t="shared" si="3"/>
        <v>0</v>
      </c>
      <c r="H52">
        <f t="shared" si="13"/>
        <v>248</v>
      </c>
      <c r="I52">
        <f t="shared" si="14"/>
        <v>62</v>
      </c>
      <c r="J52">
        <f t="shared" si="1"/>
        <v>36</v>
      </c>
      <c r="K52">
        <f t="shared" si="10"/>
        <v>210</v>
      </c>
      <c r="L52">
        <f t="shared" si="11"/>
        <v>36</v>
      </c>
      <c r="M52">
        <f t="shared" si="12"/>
        <v>174</v>
      </c>
      <c r="N52" t="str">
        <f t="shared" si="6"/>
        <v>TAK</v>
      </c>
      <c r="O52">
        <f t="shared" si="7"/>
        <v>77</v>
      </c>
      <c r="P52">
        <f t="shared" si="8"/>
        <v>103</v>
      </c>
    </row>
    <row r="53" spans="1:16" x14ac:dyDescent="0.25">
      <c r="A53">
        <v>52</v>
      </c>
      <c r="B53" s="1">
        <v>41803</v>
      </c>
      <c r="C53">
        <f t="shared" si="0"/>
        <v>6</v>
      </c>
      <c r="D53">
        <f t="shared" si="9"/>
        <v>0.64</v>
      </c>
      <c r="E53">
        <f>D53*$S$1</f>
        <v>384</v>
      </c>
      <c r="F53">
        <f t="shared" si="2"/>
        <v>64</v>
      </c>
      <c r="G53">
        <f t="shared" si="3"/>
        <v>0</v>
      </c>
      <c r="H53">
        <f t="shared" si="13"/>
        <v>250</v>
      </c>
      <c r="I53">
        <f t="shared" si="14"/>
        <v>62</v>
      </c>
      <c r="J53">
        <f t="shared" si="1"/>
        <v>36</v>
      </c>
      <c r="K53">
        <f t="shared" si="10"/>
        <v>236</v>
      </c>
      <c r="L53">
        <f t="shared" si="11"/>
        <v>36</v>
      </c>
      <c r="M53">
        <f t="shared" si="12"/>
        <v>200</v>
      </c>
      <c r="N53" t="str">
        <f t="shared" si="6"/>
        <v>TAK</v>
      </c>
      <c r="O53">
        <f t="shared" si="7"/>
        <v>77</v>
      </c>
      <c r="P53">
        <f t="shared" si="8"/>
        <v>103</v>
      </c>
    </row>
    <row r="54" spans="1:16" x14ac:dyDescent="0.25">
      <c r="A54">
        <v>53</v>
      </c>
      <c r="B54" s="1">
        <v>41804</v>
      </c>
      <c r="C54">
        <f t="shared" si="0"/>
        <v>7</v>
      </c>
      <c r="D54">
        <f t="shared" si="9"/>
        <v>0.64</v>
      </c>
      <c r="E54">
        <f>D54*$S$1</f>
        <v>384</v>
      </c>
      <c r="F54">
        <f t="shared" si="2"/>
        <v>64</v>
      </c>
      <c r="G54">
        <f t="shared" si="3"/>
        <v>0</v>
      </c>
      <c r="H54">
        <f t="shared" si="13"/>
        <v>252</v>
      </c>
      <c r="I54">
        <f t="shared" si="14"/>
        <v>62</v>
      </c>
      <c r="J54">
        <f t="shared" si="1"/>
        <v>100</v>
      </c>
      <c r="K54">
        <f t="shared" si="10"/>
        <v>262</v>
      </c>
      <c r="L54">
        <f t="shared" si="11"/>
        <v>100</v>
      </c>
      <c r="M54">
        <f t="shared" si="12"/>
        <v>162</v>
      </c>
      <c r="N54" t="str">
        <f t="shared" si="6"/>
        <v>TAK</v>
      </c>
      <c r="O54">
        <f t="shared" si="7"/>
        <v>77</v>
      </c>
      <c r="P54">
        <f t="shared" si="8"/>
        <v>103</v>
      </c>
    </row>
    <row r="55" spans="1:16" x14ac:dyDescent="0.25">
      <c r="A55">
        <v>54</v>
      </c>
      <c r="B55" s="1">
        <v>41805</v>
      </c>
      <c r="C55">
        <f t="shared" si="0"/>
        <v>1</v>
      </c>
      <c r="D55">
        <f t="shared" si="9"/>
        <v>0.64</v>
      </c>
      <c r="E55">
        <f>D55*$S$1</f>
        <v>384</v>
      </c>
      <c r="F55">
        <f t="shared" si="2"/>
        <v>64</v>
      </c>
      <c r="G55">
        <f t="shared" si="3"/>
        <v>0</v>
      </c>
      <c r="H55">
        <f t="shared" si="13"/>
        <v>254</v>
      </c>
      <c r="I55">
        <f t="shared" si="14"/>
        <v>62</v>
      </c>
      <c r="J55">
        <f t="shared" si="1"/>
        <v>100</v>
      </c>
      <c r="K55">
        <f t="shared" si="10"/>
        <v>224</v>
      </c>
      <c r="L55">
        <f t="shared" si="11"/>
        <v>100</v>
      </c>
      <c r="M55">
        <f t="shared" si="12"/>
        <v>124</v>
      </c>
      <c r="N55" t="str">
        <f t="shared" si="6"/>
        <v>TAK</v>
      </c>
      <c r="O55">
        <f t="shared" si="7"/>
        <v>77</v>
      </c>
      <c r="P55">
        <f t="shared" si="8"/>
        <v>103</v>
      </c>
    </row>
    <row r="56" spans="1:16" x14ac:dyDescent="0.25">
      <c r="A56">
        <v>55</v>
      </c>
      <c r="B56" s="1">
        <v>41806</v>
      </c>
      <c r="C56">
        <f t="shared" si="0"/>
        <v>2</v>
      </c>
      <c r="D56">
        <f t="shared" si="9"/>
        <v>0.64</v>
      </c>
      <c r="E56">
        <f>D56*$S$1</f>
        <v>384</v>
      </c>
      <c r="F56">
        <f t="shared" si="2"/>
        <v>64</v>
      </c>
      <c r="G56">
        <f t="shared" si="3"/>
        <v>0</v>
      </c>
      <c r="H56">
        <f t="shared" si="13"/>
        <v>256</v>
      </c>
      <c r="I56">
        <f t="shared" si="14"/>
        <v>62</v>
      </c>
      <c r="J56">
        <f t="shared" si="1"/>
        <v>36</v>
      </c>
      <c r="K56">
        <f t="shared" si="10"/>
        <v>186</v>
      </c>
      <c r="L56">
        <f t="shared" si="11"/>
        <v>36</v>
      </c>
      <c r="M56">
        <f t="shared" si="12"/>
        <v>150</v>
      </c>
      <c r="N56" t="str">
        <f t="shared" si="6"/>
        <v>TAK</v>
      </c>
      <c r="O56">
        <f t="shared" si="7"/>
        <v>77</v>
      </c>
      <c r="P56">
        <f t="shared" si="8"/>
        <v>103</v>
      </c>
    </row>
    <row r="57" spans="1:16" x14ac:dyDescent="0.25">
      <c r="A57">
        <v>56</v>
      </c>
      <c r="B57" s="1">
        <v>41807</v>
      </c>
      <c r="C57">
        <f t="shared" si="0"/>
        <v>3</v>
      </c>
      <c r="D57">
        <f t="shared" si="9"/>
        <v>0.64</v>
      </c>
      <c r="E57">
        <f>D57*$S$1</f>
        <v>384</v>
      </c>
      <c r="F57">
        <f t="shared" si="2"/>
        <v>64</v>
      </c>
      <c r="G57">
        <f t="shared" si="3"/>
        <v>0</v>
      </c>
      <c r="H57">
        <f t="shared" si="13"/>
        <v>256</v>
      </c>
      <c r="I57">
        <f t="shared" si="14"/>
        <v>64</v>
      </c>
      <c r="J57">
        <f t="shared" si="1"/>
        <v>36</v>
      </c>
      <c r="K57">
        <f t="shared" si="10"/>
        <v>214</v>
      </c>
      <c r="L57">
        <f t="shared" si="11"/>
        <v>36</v>
      </c>
      <c r="M57">
        <f t="shared" si="12"/>
        <v>178</v>
      </c>
      <c r="N57" t="str">
        <f t="shared" si="6"/>
        <v>TAK</v>
      </c>
      <c r="O57">
        <f t="shared" si="7"/>
        <v>80</v>
      </c>
      <c r="P57">
        <f t="shared" si="8"/>
        <v>106</v>
      </c>
    </row>
    <row r="58" spans="1:16" x14ac:dyDescent="0.25">
      <c r="A58">
        <v>57</v>
      </c>
      <c r="B58" s="1">
        <v>41808</v>
      </c>
      <c r="C58">
        <f t="shared" si="0"/>
        <v>4</v>
      </c>
      <c r="D58">
        <f t="shared" si="9"/>
        <v>0.67</v>
      </c>
      <c r="E58">
        <f>D58*$S$1</f>
        <v>402</v>
      </c>
      <c r="F58">
        <f t="shared" si="2"/>
        <v>64</v>
      </c>
      <c r="G58">
        <f t="shared" si="3"/>
        <v>0</v>
      </c>
      <c r="H58">
        <f t="shared" si="13"/>
        <v>256</v>
      </c>
      <c r="I58">
        <f t="shared" si="14"/>
        <v>64</v>
      </c>
      <c r="J58">
        <f t="shared" si="1"/>
        <v>36</v>
      </c>
      <c r="K58">
        <f t="shared" si="10"/>
        <v>242</v>
      </c>
      <c r="L58">
        <f t="shared" si="11"/>
        <v>36</v>
      </c>
      <c r="M58">
        <f t="shared" si="12"/>
        <v>206</v>
      </c>
      <c r="N58" t="str">
        <f t="shared" si="6"/>
        <v>TAK</v>
      </c>
      <c r="O58">
        <f t="shared" si="7"/>
        <v>80</v>
      </c>
      <c r="P58">
        <f t="shared" si="8"/>
        <v>106</v>
      </c>
    </row>
    <row r="59" spans="1:16" x14ac:dyDescent="0.25">
      <c r="A59">
        <v>58</v>
      </c>
      <c r="B59" s="1">
        <v>41809</v>
      </c>
      <c r="C59">
        <f t="shared" si="0"/>
        <v>5</v>
      </c>
      <c r="D59">
        <f t="shared" si="9"/>
        <v>0.67</v>
      </c>
      <c r="E59">
        <f>D59*$S$1</f>
        <v>402</v>
      </c>
      <c r="F59">
        <f t="shared" si="2"/>
        <v>67</v>
      </c>
      <c r="G59">
        <f t="shared" si="3"/>
        <v>0</v>
      </c>
      <c r="H59">
        <f t="shared" si="13"/>
        <v>256</v>
      </c>
      <c r="I59">
        <f t="shared" si="14"/>
        <v>64</v>
      </c>
      <c r="J59">
        <f t="shared" si="1"/>
        <v>36</v>
      </c>
      <c r="K59">
        <f t="shared" si="10"/>
        <v>270</v>
      </c>
      <c r="L59">
        <f t="shared" si="11"/>
        <v>36</v>
      </c>
      <c r="M59">
        <f t="shared" si="12"/>
        <v>234</v>
      </c>
      <c r="N59" t="str">
        <f t="shared" si="6"/>
        <v>TAK</v>
      </c>
      <c r="O59">
        <f t="shared" si="7"/>
        <v>80</v>
      </c>
      <c r="P59">
        <f t="shared" si="8"/>
        <v>106</v>
      </c>
    </row>
    <row r="60" spans="1:16" x14ac:dyDescent="0.25">
      <c r="A60">
        <v>59</v>
      </c>
      <c r="B60" s="1">
        <v>41810</v>
      </c>
      <c r="C60">
        <f t="shared" si="0"/>
        <v>6</v>
      </c>
      <c r="D60">
        <f t="shared" si="9"/>
        <v>0.67</v>
      </c>
      <c r="E60">
        <f>D60*$S$1</f>
        <v>402</v>
      </c>
      <c r="F60">
        <f t="shared" si="2"/>
        <v>67</v>
      </c>
      <c r="G60">
        <f t="shared" si="3"/>
        <v>0</v>
      </c>
      <c r="H60">
        <f t="shared" si="13"/>
        <v>259</v>
      </c>
      <c r="I60">
        <f t="shared" si="14"/>
        <v>64</v>
      </c>
      <c r="J60">
        <f t="shared" si="1"/>
        <v>36</v>
      </c>
      <c r="K60">
        <f t="shared" si="10"/>
        <v>298</v>
      </c>
      <c r="L60">
        <f t="shared" si="11"/>
        <v>36</v>
      </c>
      <c r="M60">
        <f t="shared" si="12"/>
        <v>262</v>
      </c>
      <c r="N60" t="str">
        <f t="shared" si="6"/>
        <v>TAK</v>
      </c>
      <c r="O60">
        <f t="shared" si="7"/>
        <v>80</v>
      </c>
      <c r="P60">
        <f t="shared" si="8"/>
        <v>106</v>
      </c>
    </row>
    <row r="61" spans="1:16" x14ac:dyDescent="0.25">
      <c r="A61">
        <v>60</v>
      </c>
      <c r="B61" s="1">
        <v>41811</v>
      </c>
      <c r="C61">
        <f t="shared" si="0"/>
        <v>7</v>
      </c>
      <c r="D61">
        <f t="shared" si="9"/>
        <v>0.67</v>
      </c>
      <c r="E61">
        <f>D61*$S$1</f>
        <v>402</v>
      </c>
      <c r="F61">
        <f t="shared" si="2"/>
        <v>67</v>
      </c>
      <c r="G61">
        <f t="shared" si="3"/>
        <v>0</v>
      </c>
      <c r="H61">
        <f t="shared" si="13"/>
        <v>262</v>
      </c>
      <c r="I61">
        <f t="shared" si="14"/>
        <v>64</v>
      </c>
      <c r="J61">
        <f t="shared" si="1"/>
        <v>100</v>
      </c>
      <c r="K61">
        <f t="shared" si="10"/>
        <v>326</v>
      </c>
      <c r="L61">
        <f t="shared" si="11"/>
        <v>100</v>
      </c>
      <c r="M61">
        <f t="shared" si="12"/>
        <v>226</v>
      </c>
      <c r="N61" t="str">
        <f t="shared" si="6"/>
        <v>TAK</v>
      </c>
      <c r="O61">
        <f t="shared" si="7"/>
        <v>80</v>
      </c>
      <c r="P61">
        <f t="shared" si="8"/>
        <v>106</v>
      </c>
    </row>
    <row r="62" spans="1:16" x14ac:dyDescent="0.25">
      <c r="A62">
        <v>61</v>
      </c>
      <c r="B62" s="1">
        <v>41812</v>
      </c>
      <c r="C62">
        <f t="shared" si="0"/>
        <v>1</v>
      </c>
      <c r="D62">
        <f t="shared" si="9"/>
        <v>0.67</v>
      </c>
      <c r="E62">
        <f>D62*$S$1</f>
        <v>402</v>
      </c>
      <c r="F62">
        <f t="shared" si="2"/>
        <v>67</v>
      </c>
      <c r="G62">
        <f t="shared" si="3"/>
        <v>0</v>
      </c>
      <c r="H62">
        <f t="shared" si="13"/>
        <v>265</v>
      </c>
      <c r="I62">
        <f t="shared" si="14"/>
        <v>64</v>
      </c>
      <c r="J62">
        <f t="shared" si="1"/>
        <v>100</v>
      </c>
      <c r="K62">
        <f t="shared" si="10"/>
        <v>290</v>
      </c>
      <c r="L62">
        <f t="shared" si="11"/>
        <v>100</v>
      </c>
      <c r="M62">
        <f t="shared" si="12"/>
        <v>190</v>
      </c>
      <c r="N62" t="str">
        <f t="shared" si="6"/>
        <v>TAK</v>
      </c>
      <c r="O62">
        <f t="shared" si="7"/>
        <v>80</v>
      </c>
      <c r="P62">
        <f t="shared" si="8"/>
        <v>106</v>
      </c>
    </row>
    <row r="63" spans="1:16" x14ac:dyDescent="0.25">
      <c r="A63">
        <v>62</v>
      </c>
      <c r="B63" s="1">
        <v>41813</v>
      </c>
      <c r="C63">
        <f t="shared" si="0"/>
        <v>2</v>
      </c>
      <c r="D63">
        <f t="shared" si="9"/>
        <v>0.67</v>
      </c>
      <c r="E63">
        <f>D63*$S$1</f>
        <v>402</v>
      </c>
      <c r="F63">
        <f t="shared" si="2"/>
        <v>67</v>
      </c>
      <c r="G63">
        <f t="shared" si="3"/>
        <v>0</v>
      </c>
      <c r="H63">
        <f t="shared" si="13"/>
        <v>268</v>
      </c>
      <c r="I63">
        <f t="shared" si="14"/>
        <v>64</v>
      </c>
      <c r="J63">
        <f t="shared" si="1"/>
        <v>36</v>
      </c>
      <c r="K63">
        <f t="shared" si="10"/>
        <v>254</v>
      </c>
      <c r="L63">
        <f t="shared" si="11"/>
        <v>36</v>
      </c>
      <c r="M63">
        <f t="shared" si="12"/>
        <v>218</v>
      </c>
      <c r="N63" t="str">
        <f t="shared" si="6"/>
        <v>TAK</v>
      </c>
      <c r="O63">
        <f t="shared" si="7"/>
        <v>80</v>
      </c>
      <c r="P63">
        <f t="shared" si="8"/>
        <v>106</v>
      </c>
    </row>
    <row r="64" spans="1:16" x14ac:dyDescent="0.25">
      <c r="A64">
        <v>63</v>
      </c>
      <c r="B64" s="1">
        <v>41814</v>
      </c>
      <c r="C64">
        <f t="shared" si="0"/>
        <v>3</v>
      </c>
      <c r="D64">
        <f t="shared" si="9"/>
        <v>0.67</v>
      </c>
      <c r="E64">
        <f>D64*$S$1</f>
        <v>402</v>
      </c>
      <c r="F64">
        <f t="shared" si="2"/>
        <v>67</v>
      </c>
      <c r="G64">
        <f t="shared" si="3"/>
        <v>0</v>
      </c>
      <c r="H64">
        <f t="shared" si="13"/>
        <v>268</v>
      </c>
      <c r="I64">
        <f t="shared" si="14"/>
        <v>67</v>
      </c>
      <c r="J64">
        <f t="shared" si="1"/>
        <v>36</v>
      </c>
      <c r="K64">
        <f t="shared" si="10"/>
        <v>285</v>
      </c>
      <c r="L64">
        <f t="shared" si="11"/>
        <v>36</v>
      </c>
      <c r="M64">
        <f t="shared" si="12"/>
        <v>249</v>
      </c>
      <c r="N64" t="str">
        <f t="shared" si="6"/>
        <v>TAK</v>
      </c>
      <c r="O64">
        <f t="shared" si="7"/>
        <v>83</v>
      </c>
      <c r="P64">
        <f t="shared" si="8"/>
        <v>111</v>
      </c>
    </row>
    <row r="65" spans="1:16" x14ac:dyDescent="0.25">
      <c r="A65">
        <v>64</v>
      </c>
      <c r="B65" s="1">
        <v>41815</v>
      </c>
      <c r="C65">
        <f t="shared" si="0"/>
        <v>4</v>
      </c>
      <c r="D65">
        <f>ROUND(IF(C65=4,D64*0.9,D64),2)</f>
        <v>0.6</v>
      </c>
      <c r="E65">
        <f>D65*$S$1</f>
        <v>360</v>
      </c>
      <c r="F65">
        <f t="shared" si="2"/>
        <v>67</v>
      </c>
      <c r="G65">
        <f t="shared" si="3"/>
        <v>0</v>
      </c>
      <c r="H65">
        <f t="shared" si="13"/>
        <v>268</v>
      </c>
      <c r="I65">
        <f t="shared" si="14"/>
        <v>67</v>
      </c>
      <c r="J65">
        <f t="shared" si="1"/>
        <v>36</v>
      </c>
      <c r="K65">
        <f t="shared" si="10"/>
        <v>316</v>
      </c>
      <c r="L65">
        <f t="shared" si="11"/>
        <v>36</v>
      </c>
      <c r="M65">
        <f t="shared" si="12"/>
        <v>280</v>
      </c>
      <c r="N65" t="str">
        <f t="shared" si="6"/>
        <v>TAK</v>
      </c>
      <c r="O65">
        <f t="shared" si="7"/>
        <v>83</v>
      </c>
      <c r="P65">
        <f t="shared" si="8"/>
        <v>111</v>
      </c>
    </row>
    <row r="66" spans="1:16" x14ac:dyDescent="0.25">
      <c r="A66">
        <v>65</v>
      </c>
      <c r="B66" s="1">
        <v>41816</v>
      </c>
      <c r="C66">
        <f t="shared" si="0"/>
        <v>5</v>
      </c>
      <c r="D66">
        <f t="shared" ref="D66:D129" si="15">ROUND(IF(C66=4,D65*0.9,D65),2)</f>
        <v>0.6</v>
      </c>
      <c r="E66">
        <f>D66*$S$1</f>
        <v>360</v>
      </c>
      <c r="F66">
        <f t="shared" si="2"/>
        <v>60</v>
      </c>
      <c r="G66">
        <f t="shared" si="3"/>
        <v>0</v>
      </c>
      <c r="H66">
        <f t="shared" si="13"/>
        <v>268</v>
      </c>
      <c r="I66">
        <f t="shared" si="14"/>
        <v>67</v>
      </c>
      <c r="J66">
        <f t="shared" si="1"/>
        <v>36</v>
      </c>
      <c r="K66">
        <f t="shared" si="10"/>
        <v>347</v>
      </c>
      <c r="L66">
        <f t="shared" si="11"/>
        <v>36</v>
      </c>
      <c r="M66">
        <f t="shared" si="12"/>
        <v>311</v>
      </c>
      <c r="N66" t="str">
        <f t="shared" si="6"/>
        <v>TAK</v>
      </c>
      <c r="O66">
        <f t="shared" si="7"/>
        <v>83</v>
      </c>
      <c r="P66">
        <f t="shared" si="8"/>
        <v>111</v>
      </c>
    </row>
    <row r="67" spans="1:16" x14ac:dyDescent="0.25">
      <c r="A67">
        <v>66</v>
      </c>
      <c r="B67" s="1">
        <v>41817</v>
      </c>
      <c r="C67">
        <f t="shared" ref="C67:C130" si="16">WEEKDAY(B67)</f>
        <v>6</v>
      </c>
      <c r="D67">
        <f t="shared" si="15"/>
        <v>0.6</v>
      </c>
      <c r="E67">
        <f>D67*$S$1</f>
        <v>360</v>
      </c>
      <c r="F67">
        <f t="shared" si="2"/>
        <v>60</v>
      </c>
      <c r="G67">
        <f t="shared" si="3"/>
        <v>0</v>
      </c>
      <c r="H67">
        <f t="shared" si="13"/>
        <v>261</v>
      </c>
      <c r="I67">
        <f t="shared" si="14"/>
        <v>67</v>
      </c>
      <c r="J67">
        <f t="shared" ref="J67:J130" si="17">IF(C67=1,100,IF(C67=7,100,36))</f>
        <v>36</v>
      </c>
      <c r="K67">
        <f t="shared" si="10"/>
        <v>378</v>
      </c>
      <c r="L67">
        <f t="shared" si="11"/>
        <v>36</v>
      </c>
      <c r="M67">
        <f t="shared" si="12"/>
        <v>342</v>
      </c>
      <c r="N67" t="str">
        <f t="shared" si="6"/>
        <v>TAK</v>
      </c>
      <c r="O67">
        <f t="shared" si="7"/>
        <v>83</v>
      </c>
      <c r="P67">
        <f t="shared" si="8"/>
        <v>111</v>
      </c>
    </row>
    <row r="68" spans="1:16" x14ac:dyDescent="0.25">
      <c r="A68">
        <v>67</v>
      </c>
      <c r="B68" s="1">
        <v>41818</v>
      </c>
      <c r="C68">
        <f t="shared" si="16"/>
        <v>7</v>
      </c>
      <c r="D68">
        <f t="shared" si="15"/>
        <v>0.6</v>
      </c>
      <c r="E68">
        <f>D68*$S$1</f>
        <v>360</v>
      </c>
      <c r="F68">
        <f t="shared" ref="F68:F131" si="18">INT(E67/6)</f>
        <v>60</v>
      </c>
      <c r="G68">
        <f t="shared" ref="G68:G131" si="19">E67-6*F68</f>
        <v>0</v>
      </c>
      <c r="H68">
        <f t="shared" si="13"/>
        <v>254</v>
      </c>
      <c r="I68">
        <f t="shared" si="14"/>
        <v>67</v>
      </c>
      <c r="J68">
        <f t="shared" si="17"/>
        <v>100</v>
      </c>
      <c r="K68">
        <f t="shared" si="10"/>
        <v>409</v>
      </c>
      <c r="L68">
        <f t="shared" si="11"/>
        <v>100</v>
      </c>
      <c r="M68">
        <f t="shared" si="12"/>
        <v>309</v>
      </c>
      <c r="N68" t="str">
        <f t="shared" si="6"/>
        <v>TAK</v>
      </c>
      <c r="O68">
        <f t="shared" si="7"/>
        <v>83</v>
      </c>
      <c r="P68">
        <f t="shared" si="8"/>
        <v>111</v>
      </c>
    </row>
    <row r="69" spans="1:16" x14ac:dyDescent="0.25">
      <c r="A69">
        <v>68</v>
      </c>
      <c r="B69" s="1">
        <v>41819</v>
      </c>
      <c r="C69">
        <f t="shared" si="16"/>
        <v>1</v>
      </c>
      <c r="D69">
        <f t="shared" si="15"/>
        <v>0.6</v>
      </c>
      <c r="E69">
        <f>D69*$S$1</f>
        <v>360</v>
      </c>
      <c r="F69">
        <f t="shared" si="18"/>
        <v>60</v>
      </c>
      <c r="G69">
        <f t="shared" si="19"/>
        <v>0</v>
      </c>
      <c r="H69">
        <f t="shared" si="13"/>
        <v>247</v>
      </c>
      <c r="I69">
        <f t="shared" si="14"/>
        <v>67</v>
      </c>
      <c r="J69">
        <f t="shared" si="17"/>
        <v>100</v>
      </c>
      <c r="K69">
        <f t="shared" si="10"/>
        <v>376</v>
      </c>
      <c r="L69">
        <f t="shared" si="11"/>
        <v>100</v>
      </c>
      <c r="M69">
        <f t="shared" si="12"/>
        <v>276</v>
      </c>
      <c r="N69" t="str">
        <f t="shared" si="6"/>
        <v>TAK</v>
      </c>
      <c r="O69">
        <f t="shared" si="7"/>
        <v>83</v>
      </c>
      <c r="P69">
        <f t="shared" si="8"/>
        <v>111</v>
      </c>
    </row>
    <row r="70" spans="1:16" x14ac:dyDescent="0.25">
      <c r="A70">
        <v>69</v>
      </c>
      <c r="B70" s="1">
        <v>41820</v>
      </c>
      <c r="C70">
        <f t="shared" si="16"/>
        <v>2</v>
      </c>
      <c r="D70">
        <f t="shared" si="15"/>
        <v>0.6</v>
      </c>
      <c r="E70">
        <f>D70*$S$1</f>
        <v>360</v>
      </c>
      <c r="F70">
        <f t="shared" si="18"/>
        <v>60</v>
      </c>
      <c r="G70">
        <f t="shared" si="19"/>
        <v>0</v>
      </c>
      <c r="H70">
        <f t="shared" si="13"/>
        <v>240</v>
      </c>
      <c r="I70">
        <f t="shared" si="14"/>
        <v>67</v>
      </c>
      <c r="J70">
        <f t="shared" si="17"/>
        <v>36</v>
      </c>
      <c r="K70">
        <f t="shared" si="10"/>
        <v>343</v>
      </c>
      <c r="L70">
        <f t="shared" si="11"/>
        <v>36</v>
      </c>
      <c r="M70">
        <f t="shared" si="12"/>
        <v>307</v>
      </c>
      <c r="N70" t="str">
        <f t="shared" si="6"/>
        <v>TAK</v>
      </c>
      <c r="O70">
        <f t="shared" si="7"/>
        <v>83</v>
      </c>
      <c r="P70">
        <f t="shared" si="8"/>
        <v>111</v>
      </c>
    </row>
    <row r="71" spans="1:16" x14ac:dyDescent="0.25">
      <c r="A71">
        <v>70</v>
      </c>
      <c r="B71" s="1">
        <v>41821</v>
      </c>
      <c r="C71">
        <f t="shared" si="16"/>
        <v>3</v>
      </c>
      <c r="D71">
        <f t="shared" si="15"/>
        <v>0.6</v>
      </c>
      <c r="E71">
        <f>D71*$S$1</f>
        <v>360</v>
      </c>
      <c r="F71">
        <f t="shared" si="18"/>
        <v>60</v>
      </c>
      <c r="G71">
        <f t="shared" si="19"/>
        <v>0</v>
      </c>
      <c r="H71">
        <f t="shared" si="13"/>
        <v>240</v>
      </c>
      <c r="I71">
        <f t="shared" si="14"/>
        <v>60</v>
      </c>
      <c r="J71">
        <f t="shared" si="17"/>
        <v>36</v>
      </c>
      <c r="K71">
        <f t="shared" si="10"/>
        <v>367</v>
      </c>
      <c r="L71">
        <f t="shared" si="11"/>
        <v>36</v>
      </c>
      <c r="M71">
        <f t="shared" si="12"/>
        <v>331</v>
      </c>
      <c r="N71" t="str">
        <f t="shared" si="6"/>
        <v>TAK</v>
      </c>
      <c r="O71">
        <f t="shared" si="7"/>
        <v>75</v>
      </c>
      <c r="P71">
        <f t="shared" si="8"/>
        <v>100</v>
      </c>
    </row>
    <row r="72" spans="1:16" x14ac:dyDescent="0.25">
      <c r="A72">
        <v>71</v>
      </c>
      <c r="B72" s="1">
        <v>41822</v>
      </c>
      <c r="C72">
        <f t="shared" si="16"/>
        <v>4</v>
      </c>
      <c r="D72">
        <f t="shared" si="15"/>
        <v>0.54</v>
      </c>
      <c r="E72">
        <f>D72*$S$1</f>
        <v>324</v>
      </c>
      <c r="F72">
        <f t="shared" si="18"/>
        <v>60</v>
      </c>
      <c r="G72">
        <f t="shared" si="19"/>
        <v>0</v>
      </c>
      <c r="H72">
        <f t="shared" si="13"/>
        <v>240</v>
      </c>
      <c r="I72">
        <f t="shared" si="14"/>
        <v>60</v>
      </c>
      <c r="J72">
        <f t="shared" si="17"/>
        <v>36</v>
      </c>
      <c r="K72">
        <f t="shared" si="10"/>
        <v>391</v>
      </c>
      <c r="L72">
        <f t="shared" si="11"/>
        <v>36</v>
      </c>
      <c r="M72">
        <f t="shared" si="12"/>
        <v>355</v>
      </c>
      <c r="N72" t="str">
        <f t="shared" si="6"/>
        <v>TAK</v>
      </c>
      <c r="O72">
        <f t="shared" si="7"/>
        <v>75</v>
      </c>
      <c r="P72">
        <f t="shared" si="8"/>
        <v>100</v>
      </c>
    </row>
    <row r="73" spans="1:16" x14ac:dyDescent="0.25">
      <c r="A73">
        <v>72</v>
      </c>
      <c r="B73" s="1">
        <v>41823</v>
      </c>
      <c r="C73">
        <f t="shared" si="16"/>
        <v>5</v>
      </c>
      <c r="D73">
        <f t="shared" si="15"/>
        <v>0.54</v>
      </c>
      <c r="E73">
        <f>D73*$S$1</f>
        <v>324</v>
      </c>
      <c r="F73">
        <f t="shared" si="18"/>
        <v>54</v>
      </c>
      <c r="G73">
        <f t="shared" si="19"/>
        <v>0</v>
      </c>
      <c r="H73">
        <f t="shared" si="13"/>
        <v>240</v>
      </c>
      <c r="I73">
        <f t="shared" si="14"/>
        <v>60</v>
      </c>
      <c r="J73">
        <f t="shared" si="17"/>
        <v>36</v>
      </c>
      <c r="K73">
        <f t="shared" si="10"/>
        <v>415</v>
      </c>
      <c r="L73">
        <f t="shared" si="11"/>
        <v>36</v>
      </c>
      <c r="M73">
        <f t="shared" si="12"/>
        <v>379</v>
      </c>
      <c r="N73" t="str">
        <f t="shared" ref="N73:N136" si="20">IF(J73&gt;K73,"NIE","TAK")</f>
        <v>TAK</v>
      </c>
      <c r="O73">
        <f t="shared" ref="O73:O136" si="21">INT(E67/(6*0.8))</f>
        <v>75</v>
      </c>
      <c r="P73">
        <f t="shared" ref="P73:P136" si="22">INT(E67/(6*0.6))</f>
        <v>100</v>
      </c>
    </row>
    <row r="74" spans="1:16" x14ac:dyDescent="0.25">
      <c r="A74">
        <v>73</v>
      </c>
      <c r="B74" s="1">
        <v>41824</v>
      </c>
      <c r="C74">
        <f t="shared" si="16"/>
        <v>6</v>
      </c>
      <c r="D74">
        <f t="shared" si="15"/>
        <v>0.54</v>
      </c>
      <c r="E74">
        <f>D74*$S$1</f>
        <v>324</v>
      </c>
      <c r="F74">
        <f t="shared" si="18"/>
        <v>54</v>
      </c>
      <c r="G74">
        <f t="shared" si="19"/>
        <v>0</v>
      </c>
      <c r="H74">
        <f t="shared" si="13"/>
        <v>234</v>
      </c>
      <c r="I74">
        <f t="shared" si="14"/>
        <v>60</v>
      </c>
      <c r="J74">
        <f t="shared" si="17"/>
        <v>36</v>
      </c>
      <c r="K74">
        <f t="shared" ref="K74:K137" si="23">I74+M73</f>
        <v>439</v>
      </c>
      <c r="L74">
        <f t="shared" ref="L74:L137" si="24">IF(K74-J74&lt;0,K74,J74)</f>
        <v>36</v>
      </c>
      <c r="M74">
        <f t="shared" ref="M74:M137" si="25">K74-L74</f>
        <v>403</v>
      </c>
      <c r="N74" t="str">
        <f t="shared" si="20"/>
        <v>TAK</v>
      </c>
      <c r="O74">
        <f t="shared" si="21"/>
        <v>75</v>
      </c>
      <c r="P74">
        <f t="shared" si="22"/>
        <v>100</v>
      </c>
    </row>
    <row r="75" spans="1:16" x14ac:dyDescent="0.25">
      <c r="A75">
        <v>74</v>
      </c>
      <c r="B75" s="1">
        <v>41825</v>
      </c>
      <c r="C75">
        <f t="shared" si="16"/>
        <v>7</v>
      </c>
      <c r="D75">
        <f t="shared" si="15"/>
        <v>0.54</v>
      </c>
      <c r="E75">
        <f>D75*$S$1</f>
        <v>324</v>
      </c>
      <c r="F75">
        <f t="shared" si="18"/>
        <v>54</v>
      </c>
      <c r="G75">
        <f t="shared" si="19"/>
        <v>0</v>
      </c>
      <c r="H75">
        <f t="shared" si="13"/>
        <v>228</v>
      </c>
      <c r="I75">
        <f t="shared" si="14"/>
        <v>60</v>
      </c>
      <c r="J75">
        <f t="shared" si="17"/>
        <v>100</v>
      </c>
      <c r="K75">
        <f t="shared" si="23"/>
        <v>463</v>
      </c>
      <c r="L75">
        <f t="shared" si="24"/>
        <v>100</v>
      </c>
      <c r="M75">
        <f t="shared" si="25"/>
        <v>363</v>
      </c>
      <c r="N75" t="str">
        <f t="shared" si="20"/>
        <v>TAK</v>
      </c>
      <c r="O75">
        <f t="shared" si="21"/>
        <v>75</v>
      </c>
      <c r="P75">
        <f t="shared" si="22"/>
        <v>100</v>
      </c>
    </row>
    <row r="76" spans="1:16" x14ac:dyDescent="0.25">
      <c r="A76">
        <v>75</v>
      </c>
      <c r="B76" s="1">
        <v>41826</v>
      </c>
      <c r="C76">
        <f t="shared" si="16"/>
        <v>1</v>
      </c>
      <c r="D76">
        <f t="shared" si="15"/>
        <v>0.54</v>
      </c>
      <c r="E76">
        <f>D76*$S$1</f>
        <v>324</v>
      </c>
      <c r="F76">
        <f t="shared" si="18"/>
        <v>54</v>
      </c>
      <c r="G76">
        <f t="shared" si="19"/>
        <v>0</v>
      </c>
      <c r="H76">
        <f t="shared" si="13"/>
        <v>222</v>
      </c>
      <c r="I76">
        <f t="shared" si="14"/>
        <v>60</v>
      </c>
      <c r="J76">
        <f t="shared" si="17"/>
        <v>100</v>
      </c>
      <c r="K76">
        <f t="shared" si="23"/>
        <v>423</v>
      </c>
      <c r="L76">
        <f t="shared" si="24"/>
        <v>100</v>
      </c>
      <c r="M76">
        <f t="shared" si="25"/>
        <v>323</v>
      </c>
      <c r="N76" t="str">
        <f t="shared" si="20"/>
        <v>TAK</v>
      </c>
      <c r="O76">
        <f t="shared" si="21"/>
        <v>75</v>
      </c>
      <c r="P76">
        <f t="shared" si="22"/>
        <v>100</v>
      </c>
    </row>
    <row r="77" spans="1:16" x14ac:dyDescent="0.25">
      <c r="A77">
        <v>76</v>
      </c>
      <c r="B77" s="1">
        <v>41827</v>
      </c>
      <c r="C77">
        <f t="shared" si="16"/>
        <v>2</v>
      </c>
      <c r="D77">
        <f t="shared" si="15"/>
        <v>0.54</v>
      </c>
      <c r="E77">
        <f>D77*$S$1</f>
        <v>324</v>
      </c>
      <c r="F77">
        <f t="shared" si="18"/>
        <v>54</v>
      </c>
      <c r="G77">
        <f t="shared" si="19"/>
        <v>0</v>
      </c>
      <c r="H77">
        <f t="shared" si="13"/>
        <v>216</v>
      </c>
      <c r="I77">
        <f t="shared" si="14"/>
        <v>60</v>
      </c>
      <c r="J77">
        <f t="shared" si="17"/>
        <v>36</v>
      </c>
      <c r="K77">
        <f t="shared" si="23"/>
        <v>383</v>
      </c>
      <c r="L77">
        <f t="shared" si="24"/>
        <v>36</v>
      </c>
      <c r="M77">
        <f t="shared" si="25"/>
        <v>347</v>
      </c>
      <c r="N77" t="str">
        <f t="shared" si="20"/>
        <v>TAK</v>
      </c>
      <c r="O77">
        <f t="shared" si="21"/>
        <v>75</v>
      </c>
      <c r="P77">
        <f t="shared" si="22"/>
        <v>100</v>
      </c>
    </row>
    <row r="78" spans="1:16" x14ac:dyDescent="0.25">
      <c r="A78">
        <v>77</v>
      </c>
      <c r="B78" s="1">
        <v>41828</v>
      </c>
      <c r="C78">
        <f t="shared" si="16"/>
        <v>3</v>
      </c>
      <c r="D78">
        <f t="shared" si="15"/>
        <v>0.54</v>
      </c>
      <c r="E78">
        <f>D78*$S$1</f>
        <v>324</v>
      </c>
      <c r="F78">
        <f t="shared" si="18"/>
        <v>54</v>
      </c>
      <c r="G78">
        <f t="shared" si="19"/>
        <v>0</v>
      </c>
      <c r="H78">
        <f t="shared" si="13"/>
        <v>216</v>
      </c>
      <c r="I78">
        <f t="shared" si="14"/>
        <v>54</v>
      </c>
      <c r="J78">
        <f t="shared" si="17"/>
        <v>36</v>
      </c>
      <c r="K78">
        <f t="shared" si="23"/>
        <v>401</v>
      </c>
      <c r="L78">
        <f t="shared" si="24"/>
        <v>36</v>
      </c>
      <c r="M78">
        <f t="shared" si="25"/>
        <v>365</v>
      </c>
      <c r="N78" t="str">
        <f t="shared" si="20"/>
        <v>TAK</v>
      </c>
      <c r="O78">
        <f t="shared" si="21"/>
        <v>67</v>
      </c>
      <c r="P78">
        <f t="shared" si="22"/>
        <v>90</v>
      </c>
    </row>
    <row r="79" spans="1:16" x14ac:dyDescent="0.25">
      <c r="A79">
        <v>78</v>
      </c>
      <c r="B79" s="1">
        <v>41829</v>
      </c>
      <c r="C79">
        <f t="shared" si="16"/>
        <v>4</v>
      </c>
      <c r="D79">
        <f t="shared" si="15"/>
        <v>0.49</v>
      </c>
      <c r="E79">
        <f>D79*$S$1</f>
        <v>294</v>
      </c>
      <c r="F79">
        <f t="shared" si="18"/>
        <v>54</v>
      </c>
      <c r="G79">
        <f t="shared" si="19"/>
        <v>0</v>
      </c>
      <c r="H79">
        <f t="shared" ref="H79:H142" si="26">SUM(F75:F78)</f>
        <v>216</v>
      </c>
      <c r="I79">
        <f t="shared" ref="I79:I142" si="27">F74</f>
        <v>54</v>
      </c>
      <c r="J79">
        <f t="shared" si="17"/>
        <v>36</v>
      </c>
      <c r="K79">
        <f t="shared" si="23"/>
        <v>419</v>
      </c>
      <c r="L79">
        <f t="shared" si="24"/>
        <v>36</v>
      </c>
      <c r="M79">
        <f t="shared" si="25"/>
        <v>383</v>
      </c>
      <c r="N79" t="str">
        <f t="shared" si="20"/>
        <v>TAK</v>
      </c>
      <c r="O79">
        <f t="shared" si="21"/>
        <v>67</v>
      </c>
      <c r="P79">
        <f t="shared" si="22"/>
        <v>90</v>
      </c>
    </row>
    <row r="80" spans="1:16" x14ac:dyDescent="0.25">
      <c r="A80">
        <v>79</v>
      </c>
      <c r="B80" s="1">
        <v>41830</v>
      </c>
      <c r="C80">
        <f t="shared" si="16"/>
        <v>5</v>
      </c>
      <c r="D80">
        <f t="shared" si="15"/>
        <v>0.49</v>
      </c>
      <c r="E80">
        <f>D80*$S$1</f>
        <v>294</v>
      </c>
      <c r="F80">
        <f t="shared" si="18"/>
        <v>49</v>
      </c>
      <c r="G80">
        <f t="shared" si="19"/>
        <v>0</v>
      </c>
      <c r="H80">
        <f t="shared" si="26"/>
        <v>216</v>
      </c>
      <c r="I80">
        <f t="shared" si="27"/>
        <v>54</v>
      </c>
      <c r="J80">
        <f t="shared" si="17"/>
        <v>36</v>
      </c>
      <c r="K80">
        <f t="shared" si="23"/>
        <v>437</v>
      </c>
      <c r="L80">
        <f t="shared" si="24"/>
        <v>36</v>
      </c>
      <c r="M80">
        <f t="shared" si="25"/>
        <v>401</v>
      </c>
      <c r="N80" t="str">
        <f t="shared" si="20"/>
        <v>TAK</v>
      </c>
      <c r="O80">
        <f t="shared" si="21"/>
        <v>67</v>
      </c>
      <c r="P80">
        <f t="shared" si="22"/>
        <v>90</v>
      </c>
    </row>
    <row r="81" spans="1:16" x14ac:dyDescent="0.25">
      <c r="A81">
        <v>80</v>
      </c>
      <c r="B81" s="1">
        <v>41831</v>
      </c>
      <c r="C81">
        <f t="shared" si="16"/>
        <v>6</v>
      </c>
      <c r="D81">
        <f t="shared" si="15"/>
        <v>0.49</v>
      </c>
      <c r="E81">
        <f>D81*$S$1</f>
        <v>294</v>
      </c>
      <c r="F81">
        <f t="shared" si="18"/>
        <v>49</v>
      </c>
      <c r="G81">
        <f t="shared" si="19"/>
        <v>0</v>
      </c>
      <c r="H81">
        <f t="shared" si="26"/>
        <v>211</v>
      </c>
      <c r="I81">
        <f t="shared" si="27"/>
        <v>54</v>
      </c>
      <c r="J81">
        <f t="shared" si="17"/>
        <v>36</v>
      </c>
      <c r="K81">
        <f t="shared" si="23"/>
        <v>455</v>
      </c>
      <c r="L81">
        <f t="shared" si="24"/>
        <v>36</v>
      </c>
      <c r="M81">
        <f t="shared" si="25"/>
        <v>419</v>
      </c>
      <c r="N81" t="str">
        <f t="shared" si="20"/>
        <v>TAK</v>
      </c>
      <c r="O81">
        <f t="shared" si="21"/>
        <v>67</v>
      </c>
      <c r="P81">
        <f t="shared" si="22"/>
        <v>90</v>
      </c>
    </row>
    <row r="82" spans="1:16" x14ac:dyDescent="0.25">
      <c r="A82">
        <v>81</v>
      </c>
      <c r="B82" s="1">
        <v>41832</v>
      </c>
      <c r="C82">
        <f t="shared" si="16"/>
        <v>7</v>
      </c>
      <c r="D82">
        <f t="shared" si="15"/>
        <v>0.49</v>
      </c>
      <c r="E82">
        <f>D82*$S$1</f>
        <v>294</v>
      </c>
      <c r="F82">
        <f t="shared" si="18"/>
        <v>49</v>
      </c>
      <c r="G82">
        <f t="shared" si="19"/>
        <v>0</v>
      </c>
      <c r="H82">
        <f t="shared" si="26"/>
        <v>206</v>
      </c>
      <c r="I82">
        <f t="shared" si="27"/>
        <v>54</v>
      </c>
      <c r="J82">
        <f t="shared" si="17"/>
        <v>100</v>
      </c>
      <c r="K82">
        <f t="shared" si="23"/>
        <v>473</v>
      </c>
      <c r="L82">
        <f t="shared" si="24"/>
        <v>100</v>
      </c>
      <c r="M82">
        <f t="shared" si="25"/>
        <v>373</v>
      </c>
      <c r="N82" t="str">
        <f t="shared" si="20"/>
        <v>TAK</v>
      </c>
      <c r="O82">
        <f t="shared" si="21"/>
        <v>67</v>
      </c>
      <c r="P82">
        <f t="shared" si="22"/>
        <v>90</v>
      </c>
    </row>
    <row r="83" spans="1:16" x14ac:dyDescent="0.25">
      <c r="A83">
        <v>82</v>
      </c>
      <c r="B83" s="1">
        <v>41833</v>
      </c>
      <c r="C83">
        <f t="shared" si="16"/>
        <v>1</v>
      </c>
      <c r="D83">
        <f t="shared" si="15"/>
        <v>0.49</v>
      </c>
      <c r="E83">
        <f>D83*$S$1</f>
        <v>294</v>
      </c>
      <c r="F83">
        <f t="shared" si="18"/>
        <v>49</v>
      </c>
      <c r="G83">
        <f t="shared" si="19"/>
        <v>0</v>
      </c>
      <c r="H83">
        <f t="shared" si="26"/>
        <v>201</v>
      </c>
      <c r="I83">
        <f t="shared" si="27"/>
        <v>54</v>
      </c>
      <c r="J83">
        <f t="shared" si="17"/>
        <v>100</v>
      </c>
      <c r="K83">
        <f t="shared" si="23"/>
        <v>427</v>
      </c>
      <c r="L83">
        <f t="shared" si="24"/>
        <v>100</v>
      </c>
      <c r="M83">
        <f t="shared" si="25"/>
        <v>327</v>
      </c>
      <c r="N83" t="str">
        <f t="shared" si="20"/>
        <v>TAK</v>
      </c>
      <c r="O83">
        <f t="shared" si="21"/>
        <v>67</v>
      </c>
      <c r="P83">
        <f t="shared" si="22"/>
        <v>90</v>
      </c>
    </row>
    <row r="84" spans="1:16" x14ac:dyDescent="0.25">
      <c r="A84">
        <v>83</v>
      </c>
      <c r="B84" s="1">
        <v>41834</v>
      </c>
      <c r="C84">
        <f t="shared" si="16"/>
        <v>2</v>
      </c>
      <c r="D84">
        <f t="shared" si="15"/>
        <v>0.49</v>
      </c>
      <c r="E84">
        <f>D84*$S$1</f>
        <v>294</v>
      </c>
      <c r="F84">
        <f t="shared" si="18"/>
        <v>49</v>
      </c>
      <c r="G84">
        <f t="shared" si="19"/>
        <v>0</v>
      </c>
      <c r="H84">
        <f t="shared" si="26"/>
        <v>196</v>
      </c>
      <c r="I84">
        <f t="shared" si="27"/>
        <v>54</v>
      </c>
      <c r="J84">
        <f t="shared" si="17"/>
        <v>36</v>
      </c>
      <c r="K84">
        <f t="shared" si="23"/>
        <v>381</v>
      </c>
      <c r="L84">
        <f t="shared" si="24"/>
        <v>36</v>
      </c>
      <c r="M84">
        <f t="shared" si="25"/>
        <v>345</v>
      </c>
      <c r="N84" t="str">
        <f t="shared" si="20"/>
        <v>TAK</v>
      </c>
      <c r="O84">
        <f t="shared" si="21"/>
        <v>67</v>
      </c>
      <c r="P84">
        <f t="shared" si="22"/>
        <v>90</v>
      </c>
    </row>
    <row r="85" spans="1:16" x14ac:dyDescent="0.25">
      <c r="A85">
        <v>84</v>
      </c>
      <c r="B85" s="1">
        <v>41835</v>
      </c>
      <c r="C85">
        <f t="shared" si="16"/>
        <v>3</v>
      </c>
      <c r="D85">
        <f t="shared" si="15"/>
        <v>0.49</v>
      </c>
      <c r="E85">
        <f>D85*$S$1</f>
        <v>294</v>
      </c>
      <c r="F85">
        <f t="shared" si="18"/>
        <v>49</v>
      </c>
      <c r="G85">
        <f t="shared" si="19"/>
        <v>0</v>
      </c>
      <c r="H85">
        <f t="shared" si="26"/>
        <v>196</v>
      </c>
      <c r="I85">
        <f t="shared" si="27"/>
        <v>49</v>
      </c>
      <c r="J85">
        <f t="shared" si="17"/>
        <v>36</v>
      </c>
      <c r="K85">
        <f t="shared" si="23"/>
        <v>394</v>
      </c>
      <c r="L85">
        <f t="shared" si="24"/>
        <v>36</v>
      </c>
      <c r="M85">
        <f t="shared" si="25"/>
        <v>358</v>
      </c>
      <c r="N85" t="str">
        <f t="shared" si="20"/>
        <v>TAK</v>
      </c>
      <c r="O85">
        <f t="shared" si="21"/>
        <v>61</v>
      </c>
      <c r="P85">
        <f t="shared" si="22"/>
        <v>81</v>
      </c>
    </row>
    <row r="86" spans="1:16" x14ac:dyDescent="0.25">
      <c r="A86">
        <v>85</v>
      </c>
      <c r="B86" s="1">
        <v>41836</v>
      </c>
      <c r="C86">
        <f t="shared" si="16"/>
        <v>4</v>
      </c>
      <c r="D86">
        <f t="shared" si="15"/>
        <v>0.44</v>
      </c>
      <c r="E86">
        <f>D86*$S$1</f>
        <v>264</v>
      </c>
      <c r="F86">
        <f t="shared" si="18"/>
        <v>49</v>
      </c>
      <c r="G86">
        <f t="shared" si="19"/>
        <v>0</v>
      </c>
      <c r="H86">
        <f t="shared" si="26"/>
        <v>196</v>
      </c>
      <c r="I86">
        <f t="shared" si="27"/>
        <v>49</v>
      </c>
      <c r="J86">
        <f t="shared" si="17"/>
        <v>36</v>
      </c>
      <c r="K86">
        <f t="shared" si="23"/>
        <v>407</v>
      </c>
      <c r="L86">
        <f t="shared" si="24"/>
        <v>36</v>
      </c>
      <c r="M86">
        <f t="shared" si="25"/>
        <v>371</v>
      </c>
      <c r="N86" t="str">
        <f t="shared" si="20"/>
        <v>TAK</v>
      </c>
      <c r="O86">
        <f t="shared" si="21"/>
        <v>61</v>
      </c>
      <c r="P86">
        <f t="shared" si="22"/>
        <v>81</v>
      </c>
    </row>
    <row r="87" spans="1:16" x14ac:dyDescent="0.25">
      <c r="A87">
        <v>86</v>
      </c>
      <c r="B87" s="1">
        <v>41837</v>
      </c>
      <c r="C87">
        <f t="shared" si="16"/>
        <v>5</v>
      </c>
      <c r="D87">
        <f t="shared" si="15"/>
        <v>0.44</v>
      </c>
      <c r="E87">
        <f>D87*$S$1</f>
        <v>264</v>
      </c>
      <c r="F87">
        <f t="shared" si="18"/>
        <v>44</v>
      </c>
      <c r="G87">
        <f t="shared" si="19"/>
        <v>0</v>
      </c>
      <c r="H87">
        <f t="shared" si="26"/>
        <v>196</v>
      </c>
      <c r="I87">
        <f t="shared" si="27"/>
        <v>49</v>
      </c>
      <c r="J87">
        <f t="shared" si="17"/>
        <v>36</v>
      </c>
      <c r="K87">
        <f t="shared" si="23"/>
        <v>420</v>
      </c>
      <c r="L87">
        <f t="shared" si="24"/>
        <v>36</v>
      </c>
      <c r="M87">
        <f t="shared" si="25"/>
        <v>384</v>
      </c>
      <c r="N87" t="str">
        <f t="shared" si="20"/>
        <v>TAK</v>
      </c>
      <c r="O87">
        <f t="shared" si="21"/>
        <v>61</v>
      </c>
      <c r="P87">
        <f t="shared" si="22"/>
        <v>81</v>
      </c>
    </row>
    <row r="88" spans="1:16" x14ac:dyDescent="0.25">
      <c r="A88">
        <v>87</v>
      </c>
      <c r="B88" s="1">
        <v>41838</v>
      </c>
      <c r="C88">
        <f t="shared" si="16"/>
        <v>6</v>
      </c>
      <c r="D88">
        <f t="shared" si="15"/>
        <v>0.44</v>
      </c>
      <c r="E88">
        <f>D88*$S$1</f>
        <v>264</v>
      </c>
      <c r="F88">
        <f t="shared" si="18"/>
        <v>44</v>
      </c>
      <c r="G88">
        <f t="shared" si="19"/>
        <v>0</v>
      </c>
      <c r="H88">
        <f t="shared" si="26"/>
        <v>191</v>
      </c>
      <c r="I88">
        <f t="shared" si="27"/>
        <v>49</v>
      </c>
      <c r="J88">
        <f t="shared" si="17"/>
        <v>36</v>
      </c>
      <c r="K88">
        <f t="shared" si="23"/>
        <v>433</v>
      </c>
      <c r="L88">
        <f t="shared" si="24"/>
        <v>36</v>
      </c>
      <c r="M88">
        <f t="shared" si="25"/>
        <v>397</v>
      </c>
      <c r="N88" t="str">
        <f t="shared" si="20"/>
        <v>TAK</v>
      </c>
      <c r="O88">
        <f t="shared" si="21"/>
        <v>61</v>
      </c>
      <c r="P88">
        <f t="shared" si="22"/>
        <v>81</v>
      </c>
    </row>
    <row r="89" spans="1:16" x14ac:dyDescent="0.25">
      <c r="A89">
        <v>88</v>
      </c>
      <c r="B89" s="1">
        <v>41839</v>
      </c>
      <c r="C89">
        <f t="shared" si="16"/>
        <v>7</v>
      </c>
      <c r="D89">
        <f t="shared" si="15"/>
        <v>0.44</v>
      </c>
      <c r="E89">
        <f>D89*$S$1</f>
        <v>264</v>
      </c>
      <c r="F89">
        <f t="shared" si="18"/>
        <v>44</v>
      </c>
      <c r="G89">
        <f t="shared" si="19"/>
        <v>0</v>
      </c>
      <c r="H89">
        <f t="shared" si="26"/>
        <v>186</v>
      </c>
      <c r="I89">
        <f t="shared" si="27"/>
        <v>49</v>
      </c>
      <c r="J89">
        <f t="shared" si="17"/>
        <v>100</v>
      </c>
      <c r="K89">
        <f t="shared" si="23"/>
        <v>446</v>
      </c>
      <c r="L89">
        <f t="shared" si="24"/>
        <v>100</v>
      </c>
      <c r="M89">
        <f t="shared" si="25"/>
        <v>346</v>
      </c>
      <c r="N89" t="str">
        <f t="shared" si="20"/>
        <v>TAK</v>
      </c>
      <c r="O89">
        <f t="shared" si="21"/>
        <v>61</v>
      </c>
      <c r="P89">
        <f t="shared" si="22"/>
        <v>81</v>
      </c>
    </row>
    <row r="90" spans="1:16" x14ac:dyDescent="0.25">
      <c r="A90">
        <v>89</v>
      </c>
      <c r="B90" s="1">
        <v>41840</v>
      </c>
      <c r="C90">
        <f t="shared" si="16"/>
        <v>1</v>
      </c>
      <c r="D90">
        <f t="shared" si="15"/>
        <v>0.44</v>
      </c>
      <c r="E90">
        <f>D90*$S$1</f>
        <v>264</v>
      </c>
      <c r="F90">
        <f t="shared" si="18"/>
        <v>44</v>
      </c>
      <c r="G90">
        <f t="shared" si="19"/>
        <v>0</v>
      </c>
      <c r="H90">
        <f t="shared" si="26"/>
        <v>181</v>
      </c>
      <c r="I90">
        <f t="shared" si="27"/>
        <v>49</v>
      </c>
      <c r="J90">
        <f t="shared" si="17"/>
        <v>100</v>
      </c>
      <c r="K90">
        <f t="shared" si="23"/>
        <v>395</v>
      </c>
      <c r="L90">
        <f t="shared" si="24"/>
        <v>100</v>
      </c>
      <c r="M90">
        <f t="shared" si="25"/>
        <v>295</v>
      </c>
      <c r="N90" t="str">
        <f t="shared" si="20"/>
        <v>TAK</v>
      </c>
      <c r="O90">
        <f t="shared" si="21"/>
        <v>61</v>
      </c>
      <c r="P90">
        <f t="shared" si="22"/>
        <v>81</v>
      </c>
    </row>
    <row r="91" spans="1:16" x14ac:dyDescent="0.25">
      <c r="A91">
        <v>90</v>
      </c>
      <c r="B91" s="1">
        <v>41841</v>
      </c>
      <c r="C91">
        <f t="shared" si="16"/>
        <v>2</v>
      </c>
      <c r="D91">
        <f t="shared" si="15"/>
        <v>0.44</v>
      </c>
      <c r="E91">
        <f>D91*$S$1</f>
        <v>264</v>
      </c>
      <c r="F91">
        <f t="shared" si="18"/>
        <v>44</v>
      </c>
      <c r="G91">
        <f t="shared" si="19"/>
        <v>0</v>
      </c>
      <c r="H91">
        <f t="shared" si="26"/>
        <v>176</v>
      </c>
      <c r="I91">
        <f t="shared" si="27"/>
        <v>49</v>
      </c>
      <c r="J91">
        <f t="shared" si="17"/>
        <v>36</v>
      </c>
      <c r="K91">
        <f t="shared" si="23"/>
        <v>344</v>
      </c>
      <c r="L91">
        <f t="shared" si="24"/>
        <v>36</v>
      </c>
      <c r="M91">
        <f t="shared" si="25"/>
        <v>308</v>
      </c>
      <c r="N91" t="str">
        <f t="shared" si="20"/>
        <v>TAK</v>
      </c>
      <c r="O91">
        <f t="shared" si="21"/>
        <v>61</v>
      </c>
      <c r="P91">
        <f t="shared" si="22"/>
        <v>81</v>
      </c>
    </row>
    <row r="92" spans="1:16" x14ac:dyDescent="0.25">
      <c r="A92">
        <v>91</v>
      </c>
      <c r="B92" s="1">
        <v>41842</v>
      </c>
      <c r="C92">
        <f t="shared" si="16"/>
        <v>3</v>
      </c>
      <c r="D92">
        <f t="shared" si="15"/>
        <v>0.44</v>
      </c>
      <c r="E92">
        <f>D92*$S$1</f>
        <v>264</v>
      </c>
      <c r="F92">
        <f t="shared" si="18"/>
        <v>44</v>
      </c>
      <c r="G92">
        <f t="shared" si="19"/>
        <v>0</v>
      </c>
      <c r="H92">
        <f t="shared" si="26"/>
        <v>176</v>
      </c>
      <c r="I92">
        <f t="shared" si="27"/>
        <v>44</v>
      </c>
      <c r="J92">
        <f t="shared" si="17"/>
        <v>36</v>
      </c>
      <c r="K92">
        <f t="shared" si="23"/>
        <v>352</v>
      </c>
      <c r="L92">
        <f t="shared" si="24"/>
        <v>36</v>
      </c>
      <c r="M92">
        <f t="shared" si="25"/>
        <v>316</v>
      </c>
      <c r="N92" t="str">
        <f t="shared" si="20"/>
        <v>TAK</v>
      </c>
      <c r="O92">
        <f t="shared" si="21"/>
        <v>55</v>
      </c>
      <c r="P92">
        <f t="shared" si="22"/>
        <v>73</v>
      </c>
    </row>
    <row r="93" spans="1:16" x14ac:dyDescent="0.25">
      <c r="A93">
        <v>92</v>
      </c>
      <c r="B93" s="1">
        <v>41843</v>
      </c>
      <c r="C93">
        <f t="shared" si="16"/>
        <v>4</v>
      </c>
      <c r="D93">
        <f t="shared" si="15"/>
        <v>0.4</v>
      </c>
      <c r="E93">
        <f>D93*$S$1</f>
        <v>240</v>
      </c>
      <c r="F93">
        <f t="shared" si="18"/>
        <v>44</v>
      </c>
      <c r="G93">
        <f t="shared" si="19"/>
        <v>0</v>
      </c>
      <c r="H93">
        <f t="shared" si="26"/>
        <v>176</v>
      </c>
      <c r="I93">
        <f t="shared" si="27"/>
        <v>44</v>
      </c>
      <c r="J93">
        <f t="shared" si="17"/>
        <v>36</v>
      </c>
      <c r="K93">
        <f t="shared" si="23"/>
        <v>360</v>
      </c>
      <c r="L93">
        <f t="shared" si="24"/>
        <v>36</v>
      </c>
      <c r="M93">
        <f t="shared" si="25"/>
        <v>324</v>
      </c>
      <c r="N93" t="str">
        <f t="shared" si="20"/>
        <v>TAK</v>
      </c>
      <c r="O93">
        <f t="shared" si="21"/>
        <v>55</v>
      </c>
      <c r="P93">
        <f t="shared" si="22"/>
        <v>73</v>
      </c>
    </row>
    <row r="94" spans="1:16" x14ac:dyDescent="0.25">
      <c r="A94">
        <v>93</v>
      </c>
      <c r="B94" s="1">
        <v>41844</v>
      </c>
      <c r="C94">
        <f t="shared" si="16"/>
        <v>5</v>
      </c>
      <c r="D94">
        <f t="shared" si="15"/>
        <v>0.4</v>
      </c>
      <c r="E94">
        <f>D94*$S$1</f>
        <v>240</v>
      </c>
      <c r="F94">
        <f t="shared" si="18"/>
        <v>40</v>
      </c>
      <c r="G94">
        <f t="shared" si="19"/>
        <v>0</v>
      </c>
      <c r="H94">
        <f t="shared" si="26"/>
        <v>176</v>
      </c>
      <c r="I94">
        <f t="shared" si="27"/>
        <v>44</v>
      </c>
      <c r="J94">
        <f t="shared" si="17"/>
        <v>36</v>
      </c>
      <c r="K94">
        <f t="shared" si="23"/>
        <v>368</v>
      </c>
      <c r="L94">
        <f t="shared" si="24"/>
        <v>36</v>
      </c>
      <c r="M94">
        <f t="shared" si="25"/>
        <v>332</v>
      </c>
      <c r="N94" t="str">
        <f t="shared" si="20"/>
        <v>TAK</v>
      </c>
      <c r="O94">
        <f t="shared" si="21"/>
        <v>55</v>
      </c>
      <c r="P94">
        <f t="shared" si="22"/>
        <v>73</v>
      </c>
    </row>
    <row r="95" spans="1:16" x14ac:dyDescent="0.25">
      <c r="A95">
        <v>94</v>
      </c>
      <c r="B95" s="1">
        <v>41845</v>
      </c>
      <c r="C95">
        <f t="shared" si="16"/>
        <v>6</v>
      </c>
      <c r="D95">
        <f t="shared" si="15"/>
        <v>0.4</v>
      </c>
      <c r="E95">
        <f>D95*$S$1</f>
        <v>240</v>
      </c>
      <c r="F95">
        <f t="shared" si="18"/>
        <v>40</v>
      </c>
      <c r="G95">
        <f t="shared" si="19"/>
        <v>0</v>
      </c>
      <c r="H95">
        <f t="shared" si="26"/>
        <v>172</v>
      </c>
      <c r="I95">
        <f t="shared" si="27"/>
        <v>44</v>
      </c>
      <c r="J95">
        <f t="shared" si="17"/>
        <v>36</v>
      </c>
      <c r="K95">
        <f t="shared" si="23"/>
        <v>376</v>
      </c>
      <c r="L95">
        <f t="shared" si="24"/>
        <v>36</v>
      </c>
      <c r="M95">
        <f t="shared" si="25"/>
        <v>340</v>
      </c>
      <c r="N95" t="str">
        <f t="shared" si="20"/>
        <v>TAK</v>
      </c>
      <c r="O95">
        <f t="shared" si="21"/>
        <v>55</v>
      </c>
      <c r="P95">
        <f t="shared" si="22"/>
        <v>73</v>
      </c>
    </row>
    <row r="96" spans="1:16" x14ac:dyDescent="0.25">
      <c r="A96">
        <v>95</v>
      </c>
      <c r="B96" s="1">
        <v>41846</v>
      </c>
      <c r="C96">
        <f t="shared" si="16"/>
        <v>7</v>
      </c>
      <c r="D96">
        <f t="shared" si="15"/>
        <v>0.4</v>
      </c>
      <c r="E96">
        <f>D96*$S$1</f>
        <v>240</v>
      </c>
      <c r="F96">
        <f t="shared" si="18"/>
        <v>40</v>
      </c>
      <c r="G96">
        <f t="shared" si="19"/>
        <v>0</v>
      </c>
      <c r="H96">
        <f t="shared" si="26"/>
        <v>168</v>
      </c>
      <c r="I96">
        <f t="shared" si="27"/>
        <v>44</v>
      </c>
      <c r="J96">
        <f t="shared" si="17"/>
        <v>100</v>
      </c>
      <c r="K96">
        <f t="shared" si="23"/>
        <v>384</v>
      </c>
      <c r="L96">
        <f t="shared" si="24"/>
        <v>100</v>
      </c>
      <c r="M96">
        <f t="shared" si="25"/>
        <v>284</v>
      </c>
      <c r="N96" t="str">
        <f t="shared" si="20"/>
        <v>TAK</v>
      </c>
      <c r="O96">
        <f t="shared" si="21"/>
        <v>55</v>
      </c>
      <c r="P96">
        <f t="shared" si="22"/>
        <v>73</v>
      </c>
    </row>
    <row r="97" spans="1:16" x14ac:dyDescent="0.25">
      <c r="A97">
        <v>96</v>
      </c>
      <c r="B97" s="1">
        <v>41847</v>
      </c>
      <c r="C97">
        <f t="shared" si="16"/>
        <v>1</v>
      </c>
      <c r="D97">
        <f t="shared" si="15"/>
        <v>0.4</v>
      </c>
      <c r="E97">
        <f>D97*$S$1</f>
        <v>240</v>
      </c>
      <c r="F97">
        <f t="shared" si="18"/>
        <v>40</v>
      </c>
      <c r="G97">
        <f t="shared" si="19"/>
        <v>0</v>
      </c>
      <c r="H97">
        <f t="shared" si="26"/>
        <v>164</v>
      </c>
      <c r="I97">
        <f t="shared" si="27"/>
        <v>44</v>
      </c>
      <c r="J97">
        <f t="shared" si="17"/>
        <v>100</v>
      </c>
      <c r="K97">
        <f t="shared" si="23"/>
        <v>328</v>
      </c>
      <c r="L97">
        <f t="shared" si="24"/>
        <v>100</v>
      </c>
      <c r="M97">
        <f t="shared" si="25"/>
        <v>228</v>
      </c>
      <c r="N97" t="str">
        <f t="shared" si="20"/>
        <v>TAK</v>
      </c>
      <c r="O97">
        <f t="shared" si="21"/>
        <v>55</v>
      </c>
      <c r="P97">
        <f t="shared" si="22"/>
        <v>73</v>
      </c>
    </row>
    <row r="98" spans="1:16" x14ac:dyDescent="0.25">
      <c r="A98">
        <v>97</v>
      </c>
      <c r="B98" s="1">
        <v>41848</v>
      </c>
      <c r="C98">
        <f t="shared" si="16"/>
        <v>2</v>
      </c>
      <c r="D98">
        <f t="shared" si="15"/>
        <v>0.4</v>
      </c>
      <c r="E98">
        <f>D98*$S$1</f>
        <v>240</v>
      </c>
      <c r="F98">
        <f t="shared" si="18"/>
        <v>40</v>
      </c>
      <c r="G98">
        <f t="shared" si="19"/>
        <v>0</v>
      </c>
      <c r="H98">
        <f t="shared" si="26"/>
        <v>160</v>
      </c>
      <c r="I98">
        <f t="shared" si="27"/>
        <v>44</v>
      </c>
      <c r="J98">
        <f t="shared" si="17"/>
        <v>36</v>
      </c>
      <c r="K98">
        <f t="shared" si="23"/>
        <v>272</v>
      </c>
      <c r="L98">
        <f t="shared" si="24"/>
        <v>36</v>
      </c>
      <c r="M98">
        <f t="shared" si="25"/>
        <v>236</v>
      </c>
      <c r="N98" t="str">
        <f t="shared" si="20"/>
        <v>TAK</v>
      </c>
      <c r="O98">
        <f t="shared" si="21"/>
        <v>55</v>
      </c>
      <c r="P98">
        <f t="shared" si="22"/>
        <v>73</v>
      </c>
    </row>
    <row r="99" spans="1:16" x14ac:dyDescent="0.25">
      <c r="A99">
        <v>98</v>
      </c>
      <c r="B99" s="1">
        <v>41849</v>
      </c>
      <c r="C99">
        <f t="shared" si="16"/>
        <v>3</v>
      </c>
      <c r="D99">
        <f t="shared" si="15"/>
        <v>0.4</v>
      </c>
      <c r="E99">
        <f>D99*$S$1</f>
        <v>240</v>
      </c>
      <c r="F99">
        <f t="shared" si="18"/>
        <v>40</v>
      </c>
      <c r="G99">
        <f t="shared" si="19"/>
        <v>0</v>
      </c>
      <c r="H99">
        <f t="shared" si="26"/>
        <v>160</v>
      </c>
      <c r="I99">
        <f t="shared" si="27"/>
        <v>40</v>
      </c>
      <c r="J99">
        <f t="shared" si="17"/>
        <v>36</v>
      </c>
      <c r="K99">
        <f t="shared" si="23"/>
        <v>276</v>
      </c>
      <c r="L99">
        <f t="shared" si="24"/>
        <v>36</v>
      </c>
      <c r="M99">
        <f t="shared" si="25"/>
        <v>240</v>
      </c>
      <c r="N99" t="str">
        <f t="shared" si="20"/>
        <v>TAK</v>
      </c>
      <c r="O99">
        <f t="shared" si="21"/>
        <v>50</v>
      </c>
      <c r="P99">
        <f t="shared" si="22"/>
        <v>66</v>
      </c>
    </row>
    <row r="100" spans="1:16" x14ac:dyDescent="0.25">
      <c r="A100">
        <v>99</v>
      </c>
      <c r="B100" s="1">
        <v>41850</v>
      </c>
      <c r="C100">
        <f t="shared" si="16"/>
        <v>4</v>
      </c>
      <c r="D100">
        <f t="shared" si="15"/>
        <v>0.36</v>
      </c>
      <c r="E100">
        <f>D100*$S$1</f>
        <v>216</v>
      </c>
      <c r="F100">
        <f t="shared" si="18"/>
        <v>40</v>
      </c>
      <c r="G100">
        <f t="shared" si="19"/>
        <v>0</v>
      </c>
      <c r="H100">
        <f t="shared" si="26"/>
        <v>160</v>
      </c>
      <c r="I100">
        <f t="shared" si="27"/>
        <v>40</v>
      </c>
      <c r="J100">
        <f t="shared" si="17"/>
        <v>36</v>
      </c>
      <c r="K100">
        <f t="shared" si="23"/>
        <v>280</v>
      </c>
      <c r="L100">
        <f t="shared" si="24"/>
        <v>36</v>
      </c>
      <c r="M100">
        <f t="shared" si="25"/>
        <v>244</v>
      </c>
      <c r="N100" t="str">
        <f t="shared" si="20"/>
        <v>TAK</v>
      </c>
      <c r="O100">
        <f t="shared" si="21"/>
        <v>50</v>
      </c>
      <c r="P100">
        <f t="shared" si="22"/>
        <v>66</v>
      </c>
    </row>
    <row r="101" spans="1:16" x14ac:dyDescent="0.25">
      <c r="A101">
        <v>100</v>
      </c>
      <c r="B101" s="1">
        <v>41851</v>
      </c>
      <c r="C101">
        <f t="shared" si="16"/>
        <v>5</v>
      </c>
      <c r="D101">
        <f t="shared" si="15"/>
        <v>0.36</v>
      </c>
      <c r="E101">
        <f>D101*$S$1</f>
        <v>216</v>
      </c>
      <c r="F101">
        <f t="shared" si="18"/>
        <v>36</v>
      </c>
      <c r="G101">
        <f t="shared" si="19"/>
        <v>0</v>
      </c>
      <c r="H101">
        <f t="shared" si="26"/>
        <v>160</v>
      </c>
      <c r="I101">
        <f t="shared" si="27"/>
        <v>40</v>
      </c>
      <c r="J101">
        <f t="shared" si="17"/>
        <v>36</v>
      </c>
      <c r="K101">
        <f t="shared" si="23"/>
        <v>284</v>
      </c>
      <c r="L101">
        <f t="shared" si="24"/>
        <v>36</v>
      </c>
      <c r="M101">
        <f t="shared" si="25"/>
        <v>248</v>
      </c>
      <c r="N101" t="str">
        <f t="shared" si="20"/>
        <v>TAK</v>
      </c>
      <c r="O101">
        <f t="shared" si="21"/>
        <v>50</v>
      </c>
      <c r="P101">
        <f t="shared" si="22"/>
        <v>66</v>
      </c>
    </row>
    <row r="102" spans="1:16" x14ac:dyDescent="0.25">
      <c r="A102">
        <v>101</v>
      </c>
      <c r="B102" s="1">
        <v>41852</v>
      </c>
      <c r="C102">
        <f t="shared" si="16"/>
        <v>6</v>
      </c>
      <c r="D102">
        <f t="shared" si="15"/>
        <v>0.36</v>
      </c>
      <c r="E102">
        <f>D102*$S$1</f>
        <v>216</v>
      </c>
      <c r="F102">
        <f t="shared" si="18"/>
        <v>36</v>
      </c>
      <c r="G102">
        <f t="shared" si="19"/>
        <v>0</v>
      </c>
      <c r="H102">
        <f t="shared" si="26"/>
        <v>156</v>
      </c>
      <c r="I102">
        <f t="shared" si="27"/>
        <v>40</v>
      </c>
      <c r="J102">
        <f t="shared" si="17"/>
        <v>36</v>
      </c>
      <c r="K102">
        <f t="shared" si="23"/>
        <v>288</v>
      </c>
      <c r="L102">
        <f t="shared" si="24"/>
        <v>36</v>
      </c>
      <c r="M102">
        <f t="shared" si="25"/>
        <v>252</v>
      </c>
      <c r="N102" t="str">
        <f t="shared" si="20"/>
        <v>TAK</v>
      </c>
      <c r="O102">
        <f t="shared" si="21"/>
        <v>50</v>
      </c>
      <c r="P102">
        <f t="shared" si="22"/>
        <v>66</v>
      </c>
    </row>
    <row r="103" spans="1:16" x14ac:dyDescent="0.25">
      <c r="A103">
        <v>102</v>
      </c>
      <c r="B103" s="1">
        <v>41853</v>
      </c>
      <c r="C103">
        <f t="shared" si="16"/>
        <v>7</v>
      </c>
      <c r="D103">
        <f t="shared" si="15"/>
        <v>0.36</v>
      </c>
      <c r="E103">
        <f>D103*$S$1</f>
        <v>216</v>
      </c>
      <c r="F103">
        <f t="shared" si="18"/>
        <v>36</v>
      </c>
      <c r="G103">
        <f t="shared" si="19"/>
        <v>0</v>
      </c>
      <c r="H103">
        <f t="shared" si="26"/>
        <v>152</v>
      </c>
      <c r="I103">
        <f t="shared" si="27"/>
        <v>40</v>
      </c>
      <c r="J103">
        <f t="shared" si="17"/>
        <v>100</v>
      </c>
      <c r="K103">
        <f t="shared" si="23"/>
        <v>292</v>
      </c>
      <c r="L103">
        <f t="shared" si="24"/>
        <v>100</v>
      </c>
      <c r="M103">
        <f t="shared" si="25"/>
        <v>192</v>
      </c>
      <c r="N103" t="str">
        <f t="shared" si="20"/>
        <v>TAK</v>
      </c>
      <c r="O103">
        <f t="shared" si="21"/>
        <v>50</v>
      </c>
      <c r="P103">
        <f t="shared" si="22"/>
        <v>66</v>
      </c>
    </row>
    <row r="104" spans="1:16" x14ac:dyDescent="0.25">
      <c r="A104">
        <v>103</v>
      </c>
      <c r="B104" s="1">
        <v>41854</v>
      </c>
      <c r="C104">
        <f t="shared" si="16"/>
        <v>1</v>
      </c>
      <c r="D104">
        <f t="shared" si="15"/>
        <v>0.36</v>
      </c>
      <c r="E104">
        <f>D104*$S$1</f>
        <v>216</v>
      </c>
      <c r="F104">
        <f t="shared" si="18"/>
        <v>36</v>
      </c>
      <c r="G104">
        <f t="shared" si="19"/>
        <v>0</v>
      </c>
      <c r="H104">
        <f t="shared" si="26"/>
        <v>148</v>
      </c>
      <c r="I104">
        <f t="shared" si="27"/>
        <v>40</v>
      </c>
      <c r="J104">
        <f t="shared" si="17"/>
        <v>100</v>
      </c>
      <c r="K104">
        <f t="shared" si="23"/>
        <v>232</v>
      </c>
      <c r="L104">
        <f t="shared" si="24"/>
        <v>100</v>
      </c>
      <c r="M104">
        <f t="shared" si="25"/>
        <v>132</v>
      </c>
      <c r="N104" t="str">
        <f t="shared" si="20"/>
        <v>TAK</v>
      </c>
      <c r="O104">
        <f t="shared" si="21"/>
        <v>50</v>
      </c>
      <c r="P104">
        <f t="shared" si="22"/>
        <v>66</v>
      </c>
    </row>
    <row r="105" spans="1:16" x14ac:dyDescent="0.25">
      <c r="A105">
        <v>104</v>
      </c>
      <c r="B105" s="1">
        <v>41855</v>
      </c>
      <c r="C105">
        <f t="shared" si="16"/>
        <v>2</v>
      </c>
      <c r="D105">
        <f t="shared" si="15"/>
        <v>0.36</v>
      </c>
      <c r="E105">
        <f>D105*$S$1</f>
        <v>216</v>
      </c>
      <c r="F105">
        <f t="shared" si="18"/>
        <v>36</v>
      </c>
      <c r="G105">
        <f t="shared" si="19"/>
        <v>0</v>
      </c>
      <c r="H105">
        <f t="shared" si="26"/>
        <v>144</v>
      </c>
      <c r="I105">
        <f t="shared" si="27"/>
        <v>40</v>
      </c>
      <c r="J105">
        <f t="shared" si="17"/>
        <v>36</v>
      </c>
      <c r="K105">
        <f t="shared" si="23"/>
        <v>172</v>
      </c>
      <c r="L105">
        <f t="shared" si="24"/>
        <v>36</v>
      </c>
      <c r="M105">
        <f t="shared" si="25"/>
        <v>136</v>
      </c>
      <c r="N105" t="str">
        <f t="shared" si="20"/>
        <v>TAK</v>
      </c>
      <c r="O105">
        <f t="shared" si="21"/>
        <v>50</v>
      </c>
      <c r="P105">
        <f t="shared" si="22"/>
        <v>66</v>
      </c>
    </row>
    <row r="106" spans="1:16" x14ac:dyDescent="0.25">
      <c r="A106">
        <v>105</v>
      </c>
      <c r="B106" s="1">
        <v>41856</v>
      </c>
      <c r="C106">
        <f t="shared" si="16"/>
        <v>3</v>
      </c>
      <c r="D106">
        <f t="shared" si="15"/>
        <v>0.36</v>
      </c>
      <c r="E106">
        <f>D106*$S$1</f>
        <v>216</v>
      </c>
      <c r="F106">
        <f t="shared" si="18"/>
        <v>36</v>
      </c>
      <c r="G106">
        <f t="shared" si="19"/>
        <v>0</v>
      </c>
      <c r="H106">
        <f t="shared" si="26"/>
        <v>144</v>
      </c>
      <c r="I106">
        <f t="shared" si="27"/>
        <v>36</v>
      </c>
      <c r="J106">
        <f t="shared" si="17"/>
        <v>36</v>
      </c>
      <c r="K106">
        <f t="shared" si="23"/>
        <v>172</v>
      </c>
      <c r="L106">
        <f t="shared" si="24"/>
        <v>36</v>
      </c>
      <c r="M106">
        <f t="shared" si="25"/>
        <v>136</v>
      </c>
      <c r="N106" t="str">
        <f t="shared" si="20"/>
        <v>TAK</v>
      </c>
      <c r="O106">
        <f t="shared" si="21"/>
        <v>45</v>
      </c>
      <c r="P106">
        <f t="shared" si="22"/>
        <v>60</v>
      </c>
    </row>
    <row r="107" spans="1:16" x14ac:dyDescent="0.25">
      <c r="A107">
        <v>106</v>
      </c>
      <c r="B107" s="1">
        <v>41857</v>
      </c>
      <c r="C107">
        <f t="shared" si="16"/>
        <v>4</v>
      </c>
      <c r="D107">
        <f t="shared" si="15"/>
        <v>0.32</v>
      </c>
      <c r="E107">
        <f>D107*$S$1</f>
        <v>192</v>
      </c>
      <c r="F107">
        <f t="shared" si="18"/>
        <v>36</v>
      </c>
      <c r="G107">
        <f t="shared" si="19"/>
        <v>0</v>
      </c>
      <c r="H107">
        <f t="shared" si="26"/>
        <v>144</v>
      </c>
      <c r="I107">
        <f t="shared" si="27"/>
        <v>36</v>
      </c>
      <c r="J107">
        <f t="shared" si="17"/>
        <v>36</v>
      </c>
      <c r="K107">
        <f t="shared" si="23"/>
        <v>172</v>
      </c>
      <c r="L107">
        <f t="shared" si="24"/>
        <v>36</v>
      </c>
      <c r="M107">
        <f t="shared" si="25"/>
        <v>136</v>
      </c>
      <c r="N107" t="str">
        <f t="shared" si="20"/>
        <v>TAK</v>
      </c>
      <c r="O107">
        <f t="shared" si="21"/>
        <v>45</v>
      </c>
      <c r="P107">
        <f t="shared" si="22"/>
        <v>60</v>
      </c>
    </row>
    <row r="108" spans="1:16" x14ac:dyDescent="0.25">
      <c r="A108">
        <v>107</v>
      </c>
      <c r="B108" s="1">
        <v>41858</v>
      </c>
      <c r="C108">
        <f t="shared" si="16"/>
        <v>5</v>
      </c>
      <c r="D108">
        <f t="shared" si="15"/>
        <v>0.32</v>
      </c>
      <c r="E108">
        <f>D108*$S$1</f>
        <v>192</v>
      </c>
      <c r="F108">
        <f t="shared" si="18"/>
        <v>32</v>
      </c>
      <c r="G108">
        <f t="shared" si="19"/>
        <v>0</v>
      </c>
      <c r="H108">
        <f t="shared" si="26"/>
        <v>144</v>
      </c>
      <c r="I108">
        <f t="shared" si="27"/>
        <v>36</v>
      </c>
      <c r="J108">
        <f t="shared" si="17"/>
        <v>36</v>
      </c>
      <c r="K108">
        <f t="shared" si="23"/>
        <v>172</v>
      </c>
      <c r="L108">
        <f t="shared" si="24"/>
        <v>36</v>
      </c>
      <c r="M108">
        <f t="shared" si="25"/>
        <v>136</v>
      </c>
      <c r="N108" t="str">
        <f t="shared" si="20"/>
        <v>TAK</v>
      </c>
      <c r="O108">
        <f t="shared" si="21"/>
        <v>45</v>
      </c>
      <c r="P108">
        <f t="shared" si="22"/>
        <v>60</v>
      </c>
    </row>
    <row r="109" spans="1:16" x14ac:dyDescent="0.25">
      <c r="A109">
        <v>108</v>
      </c>
      <c r="B109" s="1">
        <v>41859</v>
      </c>
      <c r="C109">
        <f t="shared" si="16"/>
        <v>6</v>
      </c>
      <c r="D109">
        <f t="shared" si="15"/>
        <v>0.32</v>
      </c>
      <c r="E109">
        <f>D109*$S$1</f>
        <v>192</v>
      </c>
      <c r="F109">
        <f t="shared" si="18"/>
        <v>32</v>
      </c>
      <c r="G109">
        <f t="shared" si="19"/>
        <v>0</v>
      </c>
      <c r="H109">
        <f t="shared" si="26"/>
        <v>140</v>
      </c>
      <c r="I109">
        <f t="shared" si="27"/>
        <v>36</v>
      </c>
      <c r="J109">
        <f t="shared" si="17"/>
        <v>36</v>
      </c>
      <c r="K109">
        <f t="shared" si="23"/>
        <v>172</v>
      </c>
      <c r="L109">
        <f t="shared" si="24"/>
        <v>36</v>
      </c>
      <c r="M109">
        <f t="shared" si="25"/>
        <v>136</v>
      </c>
      <c r="N109" t="str">
        <f t="shared" si="20"/>
        <v>TAK</v>
      </c>
      <c r="O109">
        <f t="shared" si="21"/>
        <v>45</v>
      </c>
      <c r="P109">
        <f t="shared" si="22"/>
        <v>60</v>
      </c>
    </row>
    <row r="110" spans="1:16" x14ac:dyDescent="0.25">
      <c r="A110">
        <v>109</v>
      </c>
      <c r="B110" s="1">
        <v>41860</v>
      </c>
      <c r="C110">
        <f t="shared" si="16"/>
        <v>7</v>
      </c>
      <c r="D110">
        <f t="shared" si="15"/>
        <v>0.32</v>
      </c>
      <c r="E110">
        <f>D110*$S$1</f>
        <v>192</v>
      </c>
      <c r="F110">
        <f t="shared" si="18"/>
        <v>32</v>
      </c>
      <c r="G110">
        <f t="shared" si="19"/>
        <v>0</v>
      </c>
      <c r="H110">
        <f t="shared" si="26"/>
        <v>136</v>
      </c>
      <c r="I110">
        <f t="shared" si="27"/>
        <v>36</v>
      </c>
      <c r="J110">
        <f t="shared" si="17"/>
        <v>100</v>
      </c>
      <c r="K110">
        <f t="shared" si="23"/>
        <v>172</v>
      </c>
      <c r="L110">
        <f t="shared" si="24"/>
        <v>100</v>
      </c>
      <c r="M110">
        <f t="shared" si="25"/>
        <v>72</v>
      </c>
      <c r="N110" t="str">
        <f t="shared" si="20"/>
        <v>TAK</v>
      </c>
      <c r="O110">
        <f t="shared" si="21"/>
        <v>45</v>
      </c>
      <c r="P110">
        <f t="shared" si="22"/>
        <v>60</v>
      </c>
    </row>
    <row r="111" spans="1:16" x14ac:dyDescent="0.25">
      <c r="A111">
        <v>110</v>
      </c>
      <c r="B111" s="1">
        <v>41861</v>
      </c>
      <c r="C111">
        <f t="shared" si="16"/>
        <v>1</v>
      </c>
      <c r="D111">
        <f t="shared" si="15"/>
        <v>0.32</v>
      </c>
      <c r="E111">
        <f>D111*$S$1</f>
        <v>192</v>
      </c>
      <c r="F111">
        <f t="shared" si="18"/>
        <v>32</v>
      </c>
      <c r="G111">
        <f t="shared" si="19"/>
        <v>0</v>
      </c>
      <c r="H111">
        <f t="shared" si="26"/>
        <v>132</v>
      </c>
      <c r="I111">
        <f t="shared" si="27"/>
        <v>36</v>
      </c>
      <c r="J111">
        <f t="shared" si="17"/>
        <v>100</v>
      </c>
      <c r="K111">
        <f t="shared" si="23"/>
        <v>108</v>
      </c>
      <c r="L111">
        <f t="shared" si="24"/>
        <v>100</v>
      </c>
      <c r="M111">
        <f t="shared" si="25"/>
        <v>8</v>
      </c>
      <c r="N111" t="str">
        <f t="shared" si="20"/>
        <v>TAK</v>
      </c>
      <c r="O111">
        <f t="shared" si="21"/>
        <v>45</v>
      </c>
      <c r="P111">
        <f t="shared" si="22"/>
        <v>60</v>
      </c>
    </row>
    <row r="112" spans="1:16" x14ac:dyDescent="0.25">
      <c r="A112">
        <v>111</v>
      </c>
      <c r="B112" s="1">
        <v>41862</v>
      </c>
      <c r="C112">
        <f t="shared" si="16"/>
        <v>2</v>
      </c>
      <c r="D112">
        <f t="shared" si="15"/>
        <v>0.32</v>
      </c>
      <c r="E112">
        <f>D112*$S$1</f>
        <v>192</v>
      </c>
      <c r="F112">
        <f t="shared" si="18"/>
        <v>32</v>
      </c>
      <c r="G112">
        <f t="shared" si="19"/>
        <v>0</v>
      </c>
      <c r="H112">
        <f t="shared" si="26"/>
        <v>128</v>
      </c>
      <c r="I112">
        <f t="shared" si="27"/>
        <v>36</v>
      </c>
      <c r="J112">
        <f t="shared" si="17"/>
        <v>36</v>
      </c>
      <c r="K112">
        <f t="shared" si="23"/>
        <v>44</v>
      </c>
      <c r="L112">
        <f t="shared" si="24"/>
        <v>36</v>
      </c>
      <c r="M112">
        <f t="shared" si="25"/>
        <v>8</v>
      </c>
      <c r="N112" t="str">
        <f t="shared" si="20"/>
        <v>TAK</v>
      </c>
      <c r="O112">
        <f t="shared" si="21"/>
        <v>45</v>
      </c>
      <c r="P112">
        <f t="shared" si="22"/>
        <v>60</v>
      </c>
    </row>
    <row r="113" spans="1:16" x14ac:dyDescent="0.25">
      <c r="A113">
        <v>112</v>
      </c>
      <c r="B113" s="1">
        <v>41863</v>
      </c>
      <c r="C113">
        <f t="shared" si="16"/>
        <v>3</v>
      </c>
      <c r="D113">
        <f t="shared" si="15"/>
        <v>0.32</v>
      </c>
      <c r="E113">
        <f>D113*$S$1</f>
        <v>192</v>
      </c>
      <c r="F113">
        <f t="shared" si="18"/>
        <v>32</v>
      </c>
      <c r="G113">
        <f t="shared" si="19"/>
        <v>0</v>
      </c>
      <c r="H113">
        <f t="shared" si="26"/>
        <v>128</v>
      </c>
      <c r="I113">
        <f t="shared" si="27"/>
        <v>32</v>
      </c>
      <c r="J113">
        <f t="shared" si="17"/>
        <v>36</v>
      </c>
      <c r="K113">
        <f t="shared" si="23"/>
        <v>40</v>
      </c>
      <c r="L113">
        <f t="shared" si="24"/>
        <v>36</v>
      </c>
      <c r="M113">
        <f t="shared" si="25"/>
        <v>4</v>
      </c>
      <c r="N113" t="str">
        <f t="shared" si="20"/>
        <v>TAK</v>
      </c>
      <c r="O113">
        <f t="shared" si="21"/>
        <v>40</v>
      </c>
      <c r="P113">
        <f t="shared" si="22"/>
        <v>53</v>
      </c>
    </row>
    <row r="114" spans="1:16" x14ac:dyDescent="0.25">
      <c r="A114">
        <v>113</v>
      </c>
      <c r="B114" s="1">
        <v>41864</v>
      </c>
      <c r="C114">
        <f t="shared" si="16"/>
        <v>4</v>
      </c>
      <c r="D114">
        <f t="shared" si="15"/>
        <v>0.28999999999999998</v>
      </c>
      <c r="E114">
        <f>D114*$S$1</f>
        <v>174</v>
      </c>
      <c r="F114">
        <f t="shared" si="18"/>
        <v>32</v>
      </c>
      <c r="G114">
        <f t="shared" si="19"/>
        <v>0</v>
      </c>
      <c r="H114">
        <f t="shared" si="26"/>
        <v>128</v>
      </c>
      <c r="I114">
        <f t="shared" si="27"/>
        <v>32</v>
      </c>
      <c r="J114">
        <f t="shared" si="17"/>
        <v>36</v>
      </c>
      <c r="K114">
        <f t="shared" si="23"/>
        <v>36</v>
      </c>
      <c r="L114">
        <f t="shared" si="24"/>
        <v>36</v>
      </c>
      <c r="M114">
        <f t="shared" si="25"/>
        <v>0</v>
      </c>
      <c r="N114" t="str">
        <f t="shared" si="20"/>
        <v>TAK</v>
      </c>
      <c r="O114">
        <f t="shared" si="21"/>
        <v>40</v>
      </c>
      <c r="P114">
        <f t="shared" si="22"/>
        <v>53</v>
      </c>
    </row>
    <row r="115" spans="1:16" x14ac:dyDescent="0.25">
      <c r="A115">
        <v>114</v>
      </c>
      <c r="B115" s="1">
        <v>41865</v>
      </c>
      <c r="C115">
        <f t="shared" si="16"/>
        <v>5</v>
      </c>
      <c r="D115">
        <f t="shared" si="15"/>
        <v>0.28999999999999998</v>
      </c>
      <c r="E115">
        <f>D115*$S$1</f>
        <v>174</v>
      </c>
      <c r="F115">
        <f t="shared" si="18"/>
        <v>29</v>
      </c>
      <c r="G115">
        <f t="shared" si="19"/>
        <v>0</v>
      </c>
      <c r="H115">
        <f t="shared" si="26"/>
        <v>128</v>
      </c>
      <c r="I115">
        <f t="shared" si="27"/>
        <v>32</v>
      </c>
      <c r="J115">
        <f t="shared" si="17"/>
        <v>36</v>
      </c>
      <c r="K115">
        <f t="shared" si="23"/>
        <v>32</v>
      </c>
      <c r="L115">
        <f t="shared" si="24"/>
        <v>32</v>
      </c>
      <c r="M115">
        <f t="shared" si="25"/>
        <v>0</v>
      </c>
      <c r="N115" t="str">
        <f t="shared" si="20"/>
        <v>NIE</v>
      </c>
      <c r="O115">
        <f t="shared" si="21"/>
        <v>40</v>
      </c>
      <c r="P115">
        <f t="shared" si="22"/>
        <v>53</v>
      </c>
    </row>
    <row r="116" spans="1:16" x14ac:dyDescent="0.25">
      <c r="A116">
        <v>115</v>
      </c>
      <c r="B116" s="1">
        <v>41866</v>
      </c>
      <c r="C116">
        <f t="shared" si="16"/>
        <v>6</v>
      </c>
      <c r="D116">
        <f t="shared" si="15"/>
        <v>0.28999999999999998</v>
      </c>
      <c r="E116">
        <f>D116*$S$1</f>
        <v>174</v>
      </c>
      <c r="F116">
        <f t="shared" si="18"/>
        <v>29</v>
      </c>
      <c r="G116">
        <f t="shared" si="19"/>
        <v>0</v>
      </c>
      <c r="H116">
        <f t="shared" si="26"/>
        <v>125</v>
      </c>
      <c r="I116">
        <f t="shared" si="27"/>
        <v>32</v>
      </c>
      <c r="J116">
        <f t="shared" si="17"/>
        <v>36</v>
      </c>
      <c r="K116">
        <f t="shared" si="23"/>
        <v>32</v>
      </c>
      <c r="L116">
        <f t="shared" si="24"/>
        <v>32</v>
      </c>
      <c r="M116">
        <f t="shared" si="25"/>
        <v>0</v>
      </c>
      <c r="N116" t="str">
        <f t="shared" si="20"/>
        <v>NIE</v>
      </c>
      <c r="O116">
        <f t="shared" si="21"/>
        <v>40</v>
      </c>
      <c r="P116">
        <f t="shared" si="22"/>
        <v>53</v>
      </c>
    </row>
    <row r="117" spans="1:16" x14ac:dyDescent="0.25">
      <c r="A117">
        <v>116</v>
      </c>
      <c r="B117" s="1">
        <v>41867</v>
      </c>
      <c r="C117">
        <f t="shared" si="16"/>
        <v>7</v>
      </c>
      <c r="D117">
        <f t="shared" si="15"/>
        <v>0.28999999999999998</v>
      </c>
      <c r="E117">
        <f>D117*$S$1</f>
        <v>174</v>
      </c>
      <c r="F117">
        <f t="shared" si="18"/>
        <v>29</v>
      </c>
      <c r="G117">
        <f t="shared" si="19"/>
        <v>0</v>
      </c>
      <c r="H117">
        <f t="shared" si="26"/>
        <v>122</v>
      </c>
      <c r="I117">
        <f t="shared" si="27"/>
        <v>32</v>
      </c>
      <c r="J117">
        <f t="shared" si="17"/>
        <v>100</v>
      </c>
      <c r="K117">
        <f t="shared" si="23"/>
        <v>32</v>
      </c>
      <c r="L117">
        <f t="shared" si="24"/>
        <v>32</v>
      </c>
      <c r="M117">
        <f t="shared" si="25"/>
        <v>0</v>
      </c>
      <c r="N117" t="str">
        <f t="shared" si="20"/>
        <v>NIE</v>
      </c>
      <c r="O117">
        <f t="shared" si="21"/>
        <v>40</v>
      </c>
      <c r="P117">
        <f t="shared" si="22"/>
        <v>53</v>
      </c>
    </row>
    <row r="118" spans="1:16" x14ac:dyDescent="0.25">
      <c r="A118">
        <v>117</v>
      </c>
      <c r="B118" s="1">
        <v>41868</v>
      </c>
      <c r="C118">
        <f t="shared" si="16"/>
        <v>1</v>
      </c>
      <c r="D118">
        <f t="shared" si="15"/>
        <v>0.28999999999999998</v>
      </c>
      <c r="E118">
        <f>D118*$S$1</f>
        <v>174</v>
      </c>
      <c r="F118">
        <f t="shared" si="18"/>
        <v>29</v>
      </c>
      <c r="G118">
        <f t="shared" si="19"/>
        <v>0</v>
      </c>
      <c r="H118">
        <f t="shared" si="26"/>
        <v>119</v>
      </c>
      <c r="I118">
        <f t="shared" si="27"/>
        <v>32</v>
      </c>
      <c r="J118">
        <f t="shared" si="17"/>
        <v>100</v>
      </c>
      <c r="K118">
        <f t="shared" si="23"/>
        <v>32</v>
      </c>
      <c r="L118">
        <f t="shared" si="24"/>
        <v>32</v>
      </c>
      <c r="M118">
        <f t="shared" si="25"/>
        <v>0</v>
      </c>
      <c r="N118" t="str">
        <f t="shared" si="20"/>
        <v>NIE</v>
      </c>
      <c r="O118">
        <f t="shared" si="21"/>
        <v>40</v>
      </c>
      <c r="P118">
        <f t="shared" si="22"/>
        <v>53</v>
      </c>
    </row>
    <row r="119" spans="1:16" x14ac:dyDescent="0.25">
      <c r="A119">
        <v>118</v>
      </c>
      <c r="B119" s="1">
        <v>41869</v>
      </c>
      <c r="C119">
        <f t="shared" si="16"/>
        <v>2</v>
      </c>
      <c r="D119">
        <f t="shared" si="15"/>
        <v>0.28999999999999998</v>
      </c>
      <c r="E119">
        <f>D119*$S$1</f>
        <v>174</v>
      </c>
      <c r="F119">
        <f t="shared" si="18"/>
        <v>29</v>
      </c>
      <c r="G119">
        <f t="shared" si="19"/>
        <v>0</v>
      </c>
      <c r="H119">
        <f t="shared" si="26"/>
        <v>116</v>
      </c>
      <c r="I119">
        <f t="shared" si="27"/>
        <v>32</v>
      </c>
      <c r="J119">
        <f t="shared" si="17"/>
        <v>36</v>
      </c>
      <c r="K119">
        <f t="shared" si="23"/>
        <v>32</v>
      </c>
      <c r="L119">
        <f t="shared" si="24"/>
        <v>32</v>
      </c>
      <c r="M119">
        <f t="shared" si="25"/>
        <v>0</v>
      </c>
      <c r="N119" t="str">
        <f t="shared" si="20"/>
        <v>NIE</v>
      </c>
      <c r="O119">
        <f t="shared" si="21"/>
        <v>40</v>
      </c>
      <c r="P119">
        <f t="shared" si="22"/>
        <v>53</v>
      </c>
    </row>
    <row r="120" spans="1:16" x14ac:dyDescent="0.25">
      <c r="A120">
        <v>119</v>
      </c>
      <c r="B120" s="1">
        <v>41870</v>
      </c>
      <c r="C120">
        <f t="shared" si="16"/>
        <v>3</v>
      </c>
      <c r="D120">
        <f t="shared" si="15"/>
        <v>0.28999999999999998</v>
      </c>
      <c r="E120">
        <f>D120*$S$1</f>
        <v>174</v>
      </c>
      <c r="F120">
        <f t="shared" si="18"/>
        <v>29</v>
      </c>
      <c r="G120">
        <f t="shared" si="19"/>
        <v>0</v>
      </c>
      <c r="H120">
        <f t="shared" si="26"/>
        <v>116</v>
      </c>
      <c r="I120">
        <f t="shared" si="27"/>
        <v>29</v>
      </c>
      <c r="J120">
        <f t="shared" si="17"/>
        <v>36</v>
      </c>
      <c r="K120">
        <f t="shared" si="23"/>
        <v>29</v>
      </c>
      <c r="L120">
        <f t="shared" si="24"/>
        <v>29</v>
      </c>
      <c r="M120">
        <f t="shared" si="25"/>
        <v>0</v>
      </c>
      <c r="N120" t="str">
        <f t="shared" si="20"/>
        <v>NIE</v>
      </c>
      <c r="O120">
        <f t="shared" si="21"/>
        <v>36</v>
      </c>
      <c r="P120">
        <f t="shared" si="22"/>
        <v>48</v>
      </c>
    </row>
    <row r="121" spans="1:16" x14ac:dyDescent="0.25">
      <c r="A121">
        <v>120</v>
      </c>
      <c r="B121" s="1">
        <v>41871</v>
      </c>
      <c r="C121">
        <f t="shared" si="16"/>
        <v>4</v>
      </c>
      <c r="D121">
        <f t="shared" si="15"/>
        <v>0.26</v>
      </c>
      <c r="E121">
        <f>D121*$S$1</f>
        <v>156</v>
      </c>
      <c r="F121">
        <f t="shared" si="18"/>
        <v>29</v>
      </c>
      <c r="G121">
        <f t="shared" si="19"/>
        <v>0</v>
      </c>
      <c r="H121">
        <f t="shared" si="26"/>
        <v>116</v>
      </c>
      <c r="I121">
        <f t="shared" si="27"/>
        <v>29</v>
      </c>
      <c r="J121">
        <f t="shared" si="17"/>
        <v>36</v>
      </c>
      <c r="K121">
        <f t="shared" si="23"/>
        <v>29</v>
      </c>
      <c r="L121">
        <f t="shared" si="24"/>
        <v>29</v>
      </c>
      <c r="M121">
        <f t="shared" si="25"/>
        <v>0</v>
      </c>
      <c r="N121" t="str">
        <f t="shared" si="20"/>
        <v>NIE</v>
      </c>
      <c r="O121">
        <f t="shared" si="21"/>
        <v>36</v>
      </c>
      <c r="P121">
        <f t="shared" si="22"/>
        <v>48</v>
      </c>
    </row>
    <row r="122" spans="1:16" x14ac:dyDescent="0.25">
      <c r="A122">
        <v>121</v>
      </c>
      <c r="B122" s="1">
        <v>41872</v>
      </c>
      <c r="C122">
        <f t="shared" si="16"/>
        <v>5</v>
      </c>
      <c r="D122">
        <f t="shared" si="15"/>
        <v>0.26</v>
      </c>
      <c r="E122">
        <f>D122*$S$1</f>
        <v>156</v>
      </c>
      <c r="F122">
        <f t="shared" si="18"/>
        <v>26</v>
      </c>
      <c r="G122">
        <f t="shared" si="19"/>
        <v>0</v>
      </c>
      <c r="H122">
        <f t="shared" si="26"/>
        <v>116</v>
      </c>
      <c r="I122">
        <f t="shared" si="27"/>
        <v>29</v>
      </c>
      <c r="J122">
        <f t="shared" si="17"/>
        <v>36</v>
      </c>
      <c r="K122">
        <f t="shared" si="23"/>
        <v>29</v>
      </c>
      <c r="L122">
        <f t="shared" si="24"/>
        <v>29</v>
      </c>
      <c r="M122">
        <f t="shared" si="25"/>
        <v>0</v>
      </c>
      <c r="N122" t="str">
        <f t="shared" si="20"/>
        <v>NIE</v>
      </c>
      <c r="O122">
        <f t="shared" si="21"/>
        <v>36</v>
      </c>
      <c r="P122">
        <f t="shared" si="22"/>
        <v>48</v>
      </c>
    </row>
    <row r="123" spans="1:16" x14ac:dyDescent="0.25">
      <c r="A123">
        <v>122</v>
      </c>
      <c r="B123" s="1">
        <v>41873</v>
      </c>
      <c r="C123">
        <f t="shared" si="16"/>
        <v>6</v>
      </c>
      <c r="D123">
        <f t="shared" si="15"/>
        <v>0.26</v>
      </c>
      <c r="E123">
        <f>D123*$S$1</f>
        <v>156</v>
      </c>
      <c r="F123">
        <f t="shared" si="18"/>
        <v>26</v>
      </c>
      <c r="G123">
        <f t="shared" si="19"/>
        <v>0</v>
      </c>
      <c r="H123">
        <f t="shared" si="26"/>
        <v>113</v>
      </c>
      <c r="I123">
        <f t="shared" si="27"/>
        <v>29</v>
      </c>
      <c r="J123">
        <f t="shared" si="17"/>
        <v>36</v>
      </c>
      <c r="K123">
        <f t="shared" si="23"/>
        <v>29</v>
      </c>
      <c r="L123">
        <f t="shared" si="24"/>
        <v>29</v>
      </c>
      <c r="M123">
        <f t="shared" si="25"/>
        <v>0</v>
      </c>
      <c r="N123" t="str">
        <f t="shared" si="20"/>
        <v>NIE</v>
      </c>
      <c r="O123">
        <f t="shared" si="21"/>
        <v>36</v>
      </c>
      <c r="P123">
        <f t="shared" si="22"/>
        <v>48</v>
      </c>
    </row>
    <row r="124" spans="1:16" x14ac:dyDescent="0.25">
      <c r="A124">
        <v>123</v>
      </c>
      <c r="B124" s="1">
        <v>41874</v>
      </c>
      <c r="C124">
        <f t="shared" si="16"/>
        <v>7</v>
      </c>
      <c r="D124">
        <f t="shared" si="15"/>
        <v>0.26</v>
      </c>
      <c r="E124">
        <f>D124*$S$1</f>
        <v>156</v>
      </c>
      <c r="F124">
        <f t="shared" si="18"/>
        <v>26</v>
      </c>
      <c r="G124">
        <f t="shared" si="19"/>
        <v>0</v>
      </c>
      <c r="H124">
        <f t="shared" si="26"/>
        <v>110</v>
      </c>
      <c r="I124">
        <f t="shared" si="27"/>
        <v>29</v>
      </c>
      <c r="J124">
        <f t="shared" si="17"/>
        <v>100</v>
      </c>
      <c r="K124">
        <f t="shared" si="23"/>
        <v>29</v>
      </c>
      <c r="L124">
        <f t="shared" si="24"/>
        <v>29</v>
      </c>
      <c r="M124">
        <f t="shared" si="25"/>
        <v>0</v>
      </c>
      <c r="N124" t="str">
        <f t="shared" si="20"/>
        <v>NIE</v>
      </c>
      <c r="O124">
        <f t="shared" si="21"/>
        <v>36</v>
      </c>
      <c r="P124">
        <f t="shared" si="22"/>
        <v>48</v>
      </c>
    </row>
    <row r="125" spans="1:16" x14ac:dyDescent="0.25">
      <c r="A125">
        <v>124</v>
      </c>
      <c r="B125" s="1">
        <v>41875</v>
      </c>
      <c r="C125">
        <f t="shared" si="16"/>
        <v>1</v>
      </c>
      <c r="D125">
        <f t="shared" si="15"/>
        <v>0.26</v>
      </c>
      <c r="E125">
        <f>D125*$S$1</f>
        <v>156</v>
      </c>
      <c r="F125">
        <f t="shared" si="18"/>
        <v>26</v>
      </c>
      <c r="G125">
        <f t="shared" si="19"/>
        <v>0</v>
      </c>
      <c r="H125">
        <f t="shared" si="26"/>
        <v>107</v>
      </c>
      <c r="I125">
        <f t="shared" si="27"/>
        <v>29</v>
      </c>
      <c r="J125">
        <f t="shared" si="17"/>
        <v>100</v>
      </c>
      <c r="K125">
        <f t="shared" si="23"/>
        <v>29</v>
      </c>
      <c r="L125">
        <f t="shared" si="24"/>
        <v>29</v>
      </c>
      <c r="M125">
        <f t="shared" si="25"/>
        <v>0</v>
      </c>
      <c r="N125" t="str">
        <f t="shared" si="20"/>
        <v>NIE</v>
      </c>
      <c r="O125">
        <f t="shared" si="21"/>
        <v>36</v>
      </c>
      <c r="P125">
        <f t="shared" si="22"/>
        <v>48</v>
      </c>
    </row>
    <row r="126" spans="1:16" x14ac:dyDescent="0.25">
      <c r="A126">
        <v>125</v>
      </c>
      <c r="B126" s="1">
        <v>41876</v>
      </c>
      <c r="C126">
        <f t="shared" si="16"/>
        <v>2</v>
      </c>
      <c r="D126">
        <f t="shared" si="15"/>
        <v>0.26</v>
      </c>
      <c r="E126">
        <f>D126*$S$1</f>
        <v>156</v>
      </c>
      <c r="F126">
        <f t="shared" si="18"/>
        <v>26</v>
      </c>
      <c r="G126">
        <f t="shared" si="19"/>
        <v>0</v>
      </c>
      <c r="H126">
        <f t="shared" si="26"/>
        <v>104</v>
      </c>
      <c r="I126">
        <f t="shared" si="27"/>
        <v>29</v>
      </c>
      <c r="J126">
        <f t="shared" si="17"/>
        <v>36</v>
      </c>
      <c r="K126">
        <f t="shared" si="23"/>
        <v>29</v>
      </c>
      <c r="L126">
        <f t="shared" si="24"/>
        <v>29</v>
      </c>
      <c r="M126">
        <f t="shared" si="25"/>
        <v>0</v>
      </c>
      <c r="N126" t="str">
        <f t="shared" si="20"/>
        <v>NIE</v>
      </c>
      <c r="O126">
        <f t="shared" si="21"/>
        <v>36</v>
      </c>
      <c r="P126">
        <f t="shared" si="22"/>
        <v>48</v>
      </c>
    </row>
    <row r="127" spans="1:16" x14ac:dyDescent="0.25">
      <c r="A127">
        <v>126</v>
      </c>
      <c r="B127" s="1">
        <v>41877</v>
      </c>
      <c r="C127">
        <f t="shared" si="16"/>
        <v>3</v>
      </c>
      <c r="D127">
        <f t="shared" si="15"/>
        <v>0.26</v>
      </c>
      <c r="E127">
        <f>D127*$S$1</f>
        <v>156</v>
      </c>
      <c r="F127">
        <f t="shared" si="18"/>
        <v>26</v>
      </c>
      <c r="G127">
        <f t="shared" si="19"/>
        <v>0</v>
      </c>
      <c r="H127">
        <f t="shared" si="26"/>
        <v>104</v>
      </c>
      <c r="I127">
        <f t="shared" si="27"/>
        <v>26</v>
      </c>
      <c r="J127">
        <f t="shared" si="17"/>
        <v>36</v>
      </c>
      <c r="K127">
        <f t="shared" si="23"/>
        <v>26</v>
      </c>
      <c r="L127">
        <f t="shared" si="24"/>
        <v>26</v>
      </c>
      <c r="M127">
        <f t="shared" si="25"/>
        <v>0</v>
      </c>
      <c r="N127" t="str">
        <f t="shared" si="20"/>
        <v>NIE</v>
      </c>
      <c r="O127">
        <f t="shared" si="21"/>
        <v>32</v>
      </c>
      <c r="P127">
        <f t="shared" si="22"/>
        <v>43</v>
      </c>
    </row>
    <row r="128" spans="1:16" x14ac:dyDescent="0.25">
      <c r="A128">
        <v>127</v>
      </c>
      <c r="B128" s="1">
        <v>41878</v>
      </c>
      <c r="C128">
        <f t="shared" si="16"/>
        <v>4</v>
      </c>
      <c r="D128">
        <f t="shared" si="15"/>
        <v>0.23</v>
      </c>
      <c r="E128">
        <f>D128*$S$1</f>
        <v>138</v>
      </c>
      <c r="F128">
        <f t="shared" si="18"/>
        <v>26</v>
      </c>
      <c r="G128">
        <f t="shared" si="19"/>
        <v>0</v>
      </c>
      <c r="H128">
        <f t="shared" si="26"/>
        <v>104</v>
      </c>
      <c r="I128">
        <f t="shared" si="27"/>
        <v>26</v>
      </c>
      <c r="J128">
        <f t="shared" si="17"/>
        <v>36</v>
      </c>
      <c r="K128">
        <f t="shared" si="23"/>
        <v>26</v>
      </c>
      <c r="L128">
        <f t="shared" si="24"/>
        <v>26</v>
      </c>
      <c r="M128">
        <f t="shared" si="25"/>
        <v>0</v>
      </c>
      <c r="N128" t="str">
        <f t="shared" si="20"/>
        <v>NIE</v>
      </c>
      <c r="O128">
        <f t="shared" si="21"/>
        <v>32</v>
      </c>
      <c r="P128">
        <f t="shared" si="22"/>
        <v>43</v>
      </c>
    </row>
    <row r="129" spans="1:16" x14ac:dyDescent="0.25">
      <c r="A129">
        <v>128</v>
      </c>
      <c r="B129" s="1">
        <v>41879</v>
      </c>
      <c r="C129">
        <f t="shared" si="16"/>
        <v>5</v>
      </c>
      <c r="D129">
        <f t="shared" si="15"/>
        <v>0.23</v>
      </c>
      <c r="E129">
        <f>D129*$S$1</f>
        <v>138</v>
      </c>
      <c r="F129">
        <f t="shared" si="18"/>
        <v>23</v>
      </c>
      <c r="G129">
        <f t="shared" si="19"/>
        <v>0</v>
      </c>
      <c r="H129">
        <f t="shared" si="26"/>
        <v>104</v>
      </c>
      <c r="I129">
        <f t="shared" si="27"/>
        <v>26</v>
      </c>
      <c r="J129">
        <f t="shared" si="17"/>
        <v>36</v>
      </c>
      <c r="K129">
        <f t="shared" si="23"/>
        <v>26</v>
      </c>
      <c r="L129">
        <f t="shared" si="24"/>
        <v>26</v>
      </c>
      <c r="M129">
        <f t="shared" si="25"/>
        <v>0</v>
      </c>
      <c r="N129" t="str">
        <f t="shared" si="20"/>
        <v>NIE</v>
      </c>
      <c r="O129">
        <f t="shared" si="21"/>
        <v>32</v>
      </c>
      <c r="P129">
        <f t="shared" si="22"/>
        <v>43</v>
      </c>
    </row>
    <row r="130" spans="1:16" x14ac:dyDescent="0.25">
      <c r="A130">
        <v>129</v>
      </c>
      <c r="B130" s="1">
        <v>41880</v>
      </c>
      <c r="C130">
        <f t="shared" si="16"/>
        <v>6</v>
      </c>
      <c r="D130">
        <f t="shared" ref="D130:D161" si="28">ROUND(IF(C130=4,D129*0.9,D129),2)</f>
        <v>0.23</v>
      </c>
      <c r="E130">
        <f>D130*$S$1</f>
        <v>138</v>
      </c>
      <c r="F130">
        <f t="shared" si="18"/>
        <v>23</v>
      </c>
      <c r="G130">
        <f t="shared" si="19"/>
        <v>0</v>
      </c>
      <c r="H130">
        <f t="shared" si="26"/>
        <v>101</v>
      </c>
      <c r="I130">
        <f t="shared" si="27"/>
        <v>26</v>
      </c>
      <c r="J130">
        <f t="shared" si="17"/>
        <v>36</v>
      </c>
      <c r="K130">
        <f t="shared" si="23"/>
        <v>26</v>
      </c>
      <c r="L130">
        <f t="shared" si="24"/>
        <v>26</v>
      </c>
      <c r="M130">
        <f t="shared" si="25"/>
        <v>0</v>
      </c>
      <c r="N130" t="str">
        <f t="shared" si="20"/>
        <v>NIE</v>
      </c>
      <c r="O130">
        <f t="shared" si="21"/>
        <v>32</v>
      </c>
      <c r="P130">
        <f t="shared" si="22"/>
        <v>43</v>
      </c>
    </row>
    <row r="131" spans="1:16" x14ac:dyDescent="0.25">
      <c r="A131">
        <v>130</v>
      </c>
      <c r="B131" s="1">
        <v>41881</v>
      </c>
      <c r="C131">
        <f t="shared" ref="C131:C161" si="29">WEEKDAY(B131)</f>
        <v>7</v>
      </c>
      <c r="D131">
        <f t="shared" si="28"/>
        <v>0.23</v>
      </c>
      <c r="E131">
        <f>D131*$S$1</f>
        <v>138</v>
      </c>
      <c r="F131">
        <f t="shared" si="18"/>
        <v>23</v>
      </c>
      <c r="G131">
        <f t="shared" si="19"/>
        <v>0</v>
      </c>
      <c r="H131">
        <f t="shared" si="26"/>
        <v>98</v>
      </c>
      <c r="I131">
        <f t="shared" si="27"/>
        <v>26</v>
      </c>
      <c r="J131">
        <f t="shared" ref="J131:J161" si="30">IF(C131=1,100,IF(C131=7,100,36))</f>
        <v>100</v>
      </c>
      <c r="K131">
        <f t="shared" si="23"/>
        <v>26</v>
      </c>
      <c r="L131">
        <f t="shared" si="24"/>
        <v>26</v>
      </c>
      <c r="M131">
        <f t="shared" si="25"/>
        <v>0</v>
      </c>
      <c r="N131" t="str">
        <f t="shared" si="20"/>
        <v>NIE</v>
      </c>
      <c r="O131">
        <f t="shared" si="21"/>
        <v>32</v>
      </c>
      <c r="P131">
        <f t="shared" si="22"/>
        <v>43</v>
      </c>
    </row>
    <row r="132" spans="1:16" x14ac:dyDescent="0.25">
      <c r="A132">
        <v>131</v>
      </c>
      <c r="B132" s="1">
        <v>41882</v>
      </c>
      <c r="C132">
        <f t="shared" si="29"/>
        <v>1</v>
      </c>
      <c r="D132">
        <f t="shared" si="28"/>
        <v>0.23</v>
      </c>
      <c r="E132">
        <f>D132*$S$1</f>
        <v>138</v>
      </c>
      <c r="F132">
        <f t="shared" ref="F132:F161" si="31">INT(E131/6)</f>
        <v>23</v>
      </c>
      <c r="G132">
        <f t="shared" ref="G132:G161" si="32">E131-6*F132</f>
        <v>0</v>
      </c>
      <c r="H132">
        <f t="shared" si="26"/>
        <v>95</v>
      </c>
      <c r="I132">
        <f t="shared" si="27"/>
        <v>26</v>
      </c>
      <c r="J132">
        <f t="shared" si="30"/>
        <v>100</v>
      </c>
      <c r="K132">
        <f t="shared" si="23"/>
        <v>26</v>
      </c>
      <c r="L132">
        <f t="shared" si="24"/>
        <v>26</v>
      </c>
      <c r="M132">
        <f t="shared" si="25"/>
        <v>0</v>
      </c>
      <c r="N132" t="str">
        <f t="shared" si="20"/>
        <v>NIE</v>
      </c>
      <c r="O132">
        <f t="shared" si="21"/>
        <v>32</v>
      </c>
      <c r="P132">
        <f t="shared" si="22"/>
        <v>43</v>
      </c>
    </row>
    <row r="133" spans="1:16" x14ac:dyDescent="0.25">
      <c r="A133">
        <v>132</v>
      </c>
      <c r="B133" s="1">
        <v>41883</v>
      </c>
      <c r="C133">
        <f t="shared" si="29"/>
        <v>2</v>
      </c>
      <c r="D133">
        <f t="shared" si="28"/>
        <v>0.23</v>
      </c>
      <c r="E133">
        <f>D133*$S$1</f>
        <v>138</v>
      </c>
      <c r="F133">
        <f t="shared" si="31"/>
        <v>23</v>
      </c>
      <c r="G133">
        <f t="shared" si="32"/>
        <v>0</v>
      </c>
      <c r="H133">
        <f t="shared" si="26"/>
        <v>92</v>
      </c>
      <c r="I133">
        <f t="shared" si="27"/>
        <v>26</v>
      </c>
      <c r="J133">
        <f t="shared" si="30"/>
        <v>36</v>
      </c>
      <c r="K133">
        <f t="shared" si="23"/>
        <v>26</v>
      </c>
      <c r="L133">
        <f t="shared" si="24"/>
        <v>26</v>
      </c>
      <c r="M133">
        <f t="shared" si="25"/>
        <v>0</v>
      </c>
      <c r="N133" t="str">
        <f t="shared" si="20"/>
        <v>NIE</v>
      </c>
      <c r="O133">
        <f t="shared" si="21"/>
        <v>32</v>
      </c>
      <c r="P133">
        <f t="shared" si="22"/>
        <v>43</v>
      </c>
    </row>
    <row r="134" spans="1:16" x14ac:dyDescent="0.25">
      <c r="A134">
        <v>133</v>
      </c>
      <c r="B134" s="1">
        <v>41884</v>
      </c>
      <c r="C134">
        <f t="shared" si="29"/>
        <v>3</v>
      </c>
      <c r="D134">
        <f t="shared" si="28"/>
        <v>0.23</v>
      </c>
      <c r="E134">
        <f>D134*$S$1</f>
        <v>138</v>
      </c>
      <c r="F134">
        <f t="shared" si="31"/>
        <v>23</v>
      </c>
      <c r="G134">
        <f t="shared" si="32"/>
        <v>0</v>
      </c>
      <c r="H134">
        <f t="shared" si="26"/>
        <v>92</v>
      </c>
      <c r="I134">
        <f t="shared" si="27"/>
        <v>23</v>
      </c>
      <c r="J134">
        <f t="shared" si="30"/>
        <v>36</v>
      </c>
      <c r="K134">
        <f t="shared" si="23"/>
        <v>23</v>
      </c>
      <c r="L134">
        <f t="shared" si="24"/>
        <v>23</v>
      </c>
      <c r="M134">
        <f t="shared" si="25"/>
        <v>0</v>
      </c>
      <c r="N134" t="str">
        <f t="shared" si="20"/>
        <v>NIE</v>
      </c>
      <c r="O134">
        <f t="shared" si="21"/>
        <v>28</v>
      </c>
      <c r="P134">
        <f t="shared" si="22"/>
        <v>38</v>
      </c>
    </row>
    <row r="135" spans="1:16" x14ac:dyDescent="0.25">
      <c r="A135">
        <v>134</v>
      </c>
      <c r="B135" s="1">
        <v>41885</v>
      </c>
      <c r="C135">
        <f t="shared" si="29"/>
        <v>4</v>
      </c>
      <c r="D135">
        <f t="shared" si="28"/>
        <v>0.21</v>
      </c>
      <c r="E135">
        <f>D135*$S$1</f>
        <v>126</v>
      </c>
      <c r="F135">
        <f t="shared" si="31"/>
        <v>23</v>
      </c>
      <c r="G135">
        <f t="shared" si="32"/>
        <v>0</v>
      </c>
      <c r="H135">
        <f t="shared" si="26"/>
        <v>92</v>
      </c>
      <c r="I135">
        <f t="shared" si="27"/>
        <v>23</v>
      </c>
      <c r="J135">
        <f t="shared" si="30"/>
        <v>36</v>
      </c>
      <c r="K135">
        <f t="shared" si="23"/>
        <v>23</v>
      </c>
      <c r="L135">
        <f t="shared" si="24"/>
        <v>23</v>
      </c>
      <c r="M135">
        <f t="shared" si="25"/>
        <v>0</v>
      </c>
      <c r="N135" t="str">
        <f t="shared" si="20"/>
        <v>NIE</v>
      </c>
      <c r="O135">
        <f t="shared" si="21"/>
        <v>28</v>
      </c>
      <c r="P135">
        <f t="shared" si="22"/>
        <v>38</v>
      </c>
    </row>
    <row r="136" spans="1:16" x14ac:dyDescent="0.25">
      <c r="A136">
        <v>135</v>
      </c>
      <c r="B136" s="1">
        <v>41886</v>
      </c>
      <c r="C136">
        <f t="shared" si="29"/>
        <v>5</v>
      </c>
      <c r="D136">
        <f t="shared" si="28"/>
        <v>0.21</v>
      </c>
      <c r="E136">
        <f>D136*$S$1</f>
        <v>126</v>
      </c>
      <c r="F136">
        <f t="shared" si="31"/>
        <v>21</v>
      </c>
      <c r="G136">
        <f t="shared" si="32"/>
        <v>0</v>
      </c>
      <c r="H136">
        <f t="shared" si="26"/>
        <v>92</v>
      </c>
      <c r="I136">
        <f t="shared" si="27"/>
        <v>23</v>
      </c>
      <c r="J136">
        <f t="shared" si="30"/>
        <v>36</v>
      </c>
      <c r="K136">
        <f t="shared" si="23"/>
        <v>23</v>
      </c>
      <c r="L136">
        <f t="shared" si="24"/>
        <v>23</v>
      </c>
      <c r="M136">
        <f t="shared" si="25"/>
        <v>0</v>
      </c>
      <c r="N136" t="str">
        <f t="shared" si="20"/>
        <v>NIE</v>
      </c>
      <c r="O136">
        <f t="shared" si="21"/>
        <v>28</v>
      </c>
      <c r="P136">
        <f t="shared" si="22"/>
        <v>38</v>
      </c>
    </row>
    <row r="137" spans="1:16" x14ac:dyDescent="0.25">
      <c r="A137">
        <v>136</v>
      </c>
      <c r="B137" s="1">
        <v>41887</v>
      </c>
      <c r="C137">
        <f t="shared" si="29"/>
        <v>6</v>
      </c>
      <c r="D137">
        <f t="shared" si="28"/>
        <v>0.21</v>
      </c>
      <c r="E137">
        <f>D137*$S$1</f>
        <v>126</v>
      </c>
      <c r="F137">
        <f t="shared" si="31"/>
        <v>21</v>
      </c>
      <c r="G137">
        <f t="shared" si="32"/>
        <v>0</v>
      </c>
      <c r="H137">
        <f t="shared" si="26"/>
        <v>90</v>
      </c>
      <c r="I137">
        <f t="shared" si="27"/>
        <v>23</v>
      </c>
      <c r="J137">
        <f t="shared" si="30"/>
        <v>36</v>
      </c>
      <c r="K137">
        <f t="shared" si="23"/>
        <v>23</v>
      </c>
      <c r="L137">
        <f t="shared" si="24"/>
        <v>23</v>
      </c>
      <c r="M137">
        <f t="shared" si="25"/>
        <v>0</v>
      </c>
      <c r="N137" t="str">
        <f t="shared" ref="N137:N161" si="33">IF(J137&gt;K137,"NIE","TAK")</f>
        <v>NIE</v>
      </c>
      <c r="O137">
        <f t="shared" ref="O137:O161" si="34">INT(E131/(6*0.8))</f>
        <v>28</v>
      </c>
      <c r="P137">
        <f t="shared" ref="P137:P161" si="35">INT(E131/(6*0.6))</f>
        <v>38</v>
      </c>
    </row>
    <row r="138" spans="1:16" x14ac:dyDescent="0.25">
      <c r="A138">
        <v>137</v>
      </c>
      <c r="B138" s="1">
        <v>41888</v>
      </c>
      <c r="C138">
        <f t="shared" si="29"/>
        <v>7</v>
      </c>
      <c r="D138">
        <f t="shared" si="28"/>
        <v>0.21</v>
      </c>
      <c r="E138">
        <f>D138*$S$1</f>
        <v>126</v>
      </c>
      <c r="F138">
        <f t="shared" si="31"/>
        <v>21</v>
      </c>
      <c r="G138">
        <f t="shared" si="32"/>
        <v>0</v>
      </c>
      <c r="H138">
        <f t="shared" si="26"/>
        <v>88</v>
      </c>
      <c r="I138">
        <f t="shared" si="27"/>
        <v>23</v>
      </c>
      <c r="J138">
        <f t="shared" si="30"/>
        <v>100</v>
      </c>
      <c r="K138">
        <f t="shared" ref="K138:K161" si="36">I138+M137</f>
        <v>23</v>
      </c>
      <c r="L138">
        <f t="shared" ref="L138:L161" si="37">IF(K138-J138&lt;0,K138,J138)</f>
        <v>23</v>
      </c>
      <c r="M138">
        <f t="shared" ref="M138:M161" si="38">K138-L138</f>
        <v>0</v>
      </c>
      <c r="N138" t="str">
        <f t="shared" si="33"/>
        <v>NIE</v>
      </c>
      <c r="O138">
        <f t="shared" si="34"/>
        <v>28</v>
      </c>
      <c r="P138">
        <f t="shared" si="35"/>
        <v>38</v>
      </c>
    </row>
    <row r="139" spans="1:16" x14ac:dyDescent="0.25">
      <c r="A139">
        <v>138</v>
      </c>
      <c r="B139" s="1">
        <v>41889</v>
      </c>
      <c r="C139">
        <f t="shared" si="29"/>
        <v>1</v>
      </c>
      <c r="D139">
        <f t="shared" si="28"/>
        <v>0.21</v>
      </c>
      <c r="E139">
        <f>D139*$S$1</f>
        <v>126</v>
      </c>
      <c r="F139">
        <f t="shared" si="31"/>
        <v>21</v>
      </c>
      <c r="G139">
        <f t="shared" si="32"/>
        <v>0</v>
      </c>
      <c r="H139">
        <f t="shared" si="26"/>
        <v>86</v>
      </c>
      <c r="I139">
        <f t="shared" si="27"/>
        <v>23</v>
      </c>
      <c r="J139">
        <f t="shared" si="30"/>
        <v>100</v>
      </c>
      <c r="K139">
        <f t="shared" si="36"/>
        <v>23</v>
      </c>
      <c r="L139">
        <f t="shared" si="37"/>
        <v>23</v>
      </c>
      <c r="M139">
        <f t="shared" si="38"/>
        <v>0</v>
      </c>
      <c r="N139" t="str">
        <f t="shared" si="33"/>
        <v>NIE</v>
      </c>
      <c r="O139">
        <f t="shared" si="34"/>
        <v>28</v>
      </c>
      <c r="P139">
        <f t="shared" si="35"/>
        <v>38</v>
      </c>
    </row>
    <row r="140" spans="1:16" x14ac:dyDescent="0.25">
      <c r="A140">
        <v>139</v>
      </c>
      <c r="B140" s="1">
        <v>41890</v>
      </c>
      <c r="C140">
        <f t="shared" si="29"/>
        <v>2</v>
      </c>
      <c r="D140">
        <f t="shared" si="28"/>
        <v>0.21</v>
      </c>
      <c r="E140">
        <f>D140*$S$1</f>
        <v>126</v>
      </c>
      <c r="F140">
        <f t="shared" si="31"/>
        <v>21</v>
      </c>
      <c r="G140">
        <f t="shared" si="32"/>
        <v>0</v>
      </c>
      <c r="H140">
        <f t="shared" si="26"/>
        <v>84</v>
      </c>
      <c r="I140">
        <f t="shared" si="27"/>
        <v>23</v>
      </c>
      <c r="J140">
        <f t="shared" si="30"/>
        <v>36</v>
      </c>
      <c r="K140">
        <f t="shared" si="36"/>
        <v>23</v>
      </c>
      <c r="L140">
        <f t="shared" si="37"/>
        <v>23</v>
      </c>
      <c r="M140">
        <f t="shared" si="38"/>
        <v>0</v>
      </c>
      <c r="N140" t="str">
        <f t="shared" si="33"/>
        <v>NIE</v>
      </c>
      <c r="O140">
        <f t="shared" si="34"/>
        <v>28</v>
      </c>
      <c r="P140">
        <f t="shared" si="35"/>
        <v>38</v>
      </c>
    </row>
    <row r="141" spans="1:16" x14ac:dyDescent="0.25">
      <c r="A141">
        <v>140</v>
      </c>
      <c r="B141" s="1">
        <v>41891</v>
      </c>
      <c r="C141">
        <f t="shared" si="29"/>
        <v>3</v>
      </c>
      <c r="D141">
        <f t="shared" si="28"/>
        <v>0.21</v>
      </c>
      <c r="E141">
        <f>D141*$S$1</f>
        <v>126</v>
      </c>
      <c r="F141">
        <f t="shared" si="31"/>
        <v>21</v>
      </c>
      <c r="G141">
        <f t="shared" si="32"/>
        <v>0</v>
      </c>
      <c r="H141">
        <f t="shared" si="26"/>
        <v>84</v>
      </c>
      <c r="I141">
        <f t="shared" si="27"/>
        <v>21</v>
      </c>
      <c r="J141">
        <f t="shared" si="30"/>
        <v>36</v>
      </c>
      <c r="K141">
        <f t="shared" si="36"/>
        <v>21</v>
      </c>
      <c r="L141">
        <f t="shared" si="37"/>
        <v>21</v>
      </c>
      <c r="M141">
        <f t="shared" si="38"/>
        <v>0</v>
      </c>
      <c r="N141" t="str">
        <f t="shared" si="33"/>
        <v>NIE</v>
      </c>
      <c r="O141">
        <f t="shared" si="34"/>
        <v>26</v>
      </c>
      <c r="P141">
        <f t="shared" si="35"/>
        <v>35</v>
      </c>
    </row>
    <row r="142" spans="1:16" x14ac:dyDescent="0.25">
      <c r="A142">
        <v>141</v>
      </c>
      <c r="B142" s="1">
        <v>41892</v>
      </c>
      <c r="C142">
        <f t="shared" si="29"/>
        <v>4</v>
      </c>
      <c r="D142">
        <f t="shared" si="28"/>
        <v>0.19</v>
      </c>
      <c r="E142">
        <f>D142*$S$1</f>
        <v>114</v>
      </c>
      <c r="F142">
        <f t="shared" si="31"/>
        <v>21</v>
      </c>
      <c r="G142">
        <f t="shared" si="32"/>
        <v>0</v>
      </c>
      <c r="H142">
        <f t="shared" si="26"/>
        <v>84</v>
      </c>
      <c r="I142">
        <f t="shared" si="27"/>
        <v>21</v>
      </c>
      <c r="J142">
        <f t="shared" si="30"/>
        <v>36</v>
      </c>
      <c r="K142">
        <f t="shared" si="36"/>
        <v>21</v>
      </c>
      <c r="L142">
        <f t="shared" si="37"/>
        <v>21</v>
      </c>
      <c r="M142">
        <f t="shared" si="38"/>
        <v>0</v>
      </c>
      <c r="N142" t="str">
        <f t="shared" si="33"/>
        <v>NIE</v>
      </c>
      <c r="O142">
        <f t="shared" si="34"/>
        <v>26</v>
      </c>
      <c r="P142">
        <f t="shared" si="35"/>
        <v>35</v>
      </c>
    </row>
    <row r="143" spans="1:16" x14ac:dyDescent="0.25">
      <c r="A143">
        <v>142</v>
      </c>
      <c r="B143" s="1">
        <v>41893</v>
      </c>
      <c r="C143">
        <f t="shared" si="29"/>
        <v>5</v>
      </c>
      <c r="D143">
        <f t="shared" si="28"/>
        <v>0.19</v>
      </c>
      <c r="E143">
        <f>D143*$S$1</f>
        <v>114</v>
      </c>
      <c r="F143">
        <f t="shared" si="31"/>
        <v>19</v>
      </c>
      <c r="G143">
        <f t="shared" si="32"/>
        <v>0</v>
      </c>
      <c r="H143">
        <f t="shared" ref="H143:H161" si="39">SUM(F139:F142)</f>
        <v>84</v>
      </c>
      <c r="I143">
        <f t="shared" ref="I143:I161" si="40">F138</f>
        <v>21</v>
      </c>
      <c r="J143">
        <f t="shared" si="30"/>
        <v>36</v>
      </c>
      <c r="K143">
        <f t="shared" si="36"/>
        <v>21</v>
      </c>
      <c r="L143">
        <f t="shared" si="37"/>
        <v>21</v>
      </c>
      <c r="M143">
        <f t="shared" si="38"/>
        <v>0</v>
      </c>
      <c r="N143" t="str">
        <f t="shared" si="33"/>
        <v>NIE</v>
      </c>
      <c r="O143">
        <f t="shared" si="34"/>
        <v>26</v>
      </c>
      <c r="P143">
        <f t="shared" si="35"/>
        <v>35</v>
      </c>
    </row>
    <row r="144" spans="1:16" x14ac:dyDescent="0.25">
      <c r="A144">
        <v>143</v>
      </c>
      <c r="B144" s="1">
        <v>41894</v>
      </c>
      <c r="C144">
        <f t="shared" si="29"/>
        <v>6</v>
      </c>
      <c r="D144">
        <f t="shared" si="28"/>
        <v>0.19</v>
      </c>
      <c r="E144">
        <f>D144*$S$1</f>
        <v>114</v>
      </c>
      <c r="F144">
        <f t="shared" si="31"/>
        <v>19</v>
      </c>
      <c r="G144">
        <f t="shared" si="32"/>
        <v>0</v>
      </c>
      <c r="H144">
        <f t="shared" si="39"/>
        <v>82</v>
      </c>
      <c r="I144">
        <f t="shared" si="40"/>
        <v>21</v>
      </c>
      <c r="J144">
        <f t="shared" si="30"/>
        <v>36</v>
      </c>
      <c r="K144">
        <f t="shared" si="36"/>
        <v>21</v>
      </c>
      <c r="L144">
        <f t="shared" si="37"/>
        <v>21</v>
      </c>
      <c r="M144">
        <f t="shared" si="38"/>
        <v>0</v>
      </c>
      <c r="N144" t="str">
        <f t="shared" si="33"/>
        <v>NIE</v>
      </c>
      <c r="O144">
        <f t="shared" si="34"/>
        <v>26</v>
      </c>
      <c r="P144">
        <f t="shared" si="35"/>
        <v>35</v>
      </c>
    </row>
    <row r="145" spans="1:16" x14ac:dyDescent="0.25">
      <c r="A145">
        <v>144</v>
      </c>
      <c r="B145" s="1">
        <v>41895</v>
      </c>
      <c r="C145">
        <f t="shared" si="29"/>
        <v>7</v>
      </c>
      <c r="D145">
        <f t="shared" si="28"/>
        <v>0.19</v>
      </c>
      <c r="E145">
        <f>D145*$S$1</f>
        <v>114</v>
      </c>
      <c r="F145">
        <f t="shared" si="31"/>
        <v>19</v>
      </c>
      <c r="G145">
        <f t="shared" si="32"/>
        <v>0</v>
      </c>
      <c r="H145">
        <f t="shared" si="39"/>
        <v>80</v>
      </c>
      <c r="I145">
        <f t="shared" si="40"/>
        <v>21</v>
      </c>
      <c r="J145">
        <f t="shared" si="30"/>
        <v>100</v>
      </c>
      <c r="K145">
        <f t="shared" si="36"/>
        <v>21</v>
      </c>
      <c r="L145">
        <f t="shared" si="37"/>
        <v>21</v>
      </c>
      <c r="M145">
        <f t="shared" si="38"/>
        <v>0</v>
      </c>
      <c r="N145" t="str">
        <f t="shared" si="33"/>
        <v>NIE</v>
      </c>
      <c r="O145">
        <f t="shared" si="34"/>
        <v>26</v>
      </c>
      <c r="P145">
        <f t="shared" si="35"/>
        <v>35</v>
      </c>
    </row>
    <row r="146" spans="1:16" x14ac:dyDescent="0.25">
      <c r="A146">
        <v>145</v>
      </c>
      <c r="B146" s="1">
        <v>41896</v>
      </c>
      <c r="C146">
        <f t="shared" si="29"/>
        <v>1</v>
      </c>
      <c r="D146">
        <f t="shared" si="28"/>
        <v>0.19</v>
      </c>
      <c r="E146">
        <f>D146*$S$1</f>
        <v>114</v>
      </c>
      <c r="F146">
        <f t="shared" si="31"/>
        <v>19</v>
      </c>
      <c r="G146">
        <f t="shared" si="32"/>
        <v>0</v>
      </c>
      <c r="H146">
        <f t="shared" si="39"/>
        <v>78</v>
      </c>
      <c r="I146">
        <f t="shared" si="40"/>
        <v>21</v>
      </c>
      <c r="J146">
        <f t="shared" si="30"/>
        <v>100</v>
      </c>
      <c r="K146">
        <f t="shared" si="36"/>
        <v>21</v>
      </c>
      <c r="L146">
        <f t="shared" si="37"/>
        <v>21</v>
      </c>
      <c r="M146">
        <f t="shared" si="38"/>
        <v>0</v>
      </c>
      <c r="N146" t="str">
        <f t="shared" si="33"/>
        <v>NIE</v>
      </c>
      <c r="O146">
        <f t="shared" si="34"/>
        <v>26</v>
      </c>
      <c r="P146">
        <f t="shared" si="35"/>
        <v>35</v>
      </c>
    </row>
    <row r="147" spans="1:16" x14ac:dyDescent="0.25">
      <c r="A147">
        <v>146</v>
      </c>
      <c r="B147" s="1">
        <v>41897</v>
      </c>
      <c r="C147">
        <f t="shared" si="29"/>
        <v>2</v>
      </c>
      <c r="D147">
        <f t="shared" si="28"/>
        <v>0.19</v>
      </c>
      <c r="E147">
        <f>D147*$S$1</f>
        <v>114</v>
      </c>
      <c r="F147">
        <f t="shared" si="31"/>
        <v>19</v>
      </c>
      <c r="G147">
        <f t="shared" si="32"/>
        <v>0</v>
      </c>
      <c r="H147">
        <f t="shared" si="39"/>
        <v>76</v>
      </c>
      <c r="I147">
        <f t="shared" si="40"/>
        <v>21</v>
      </c>
      <c r="J147">
        <f t="shared" si="30"/>
        <v>36</v>
      </c>
      <c r="K147">
        <f t="shared" si="36"/>
        <v>21</v>
      </c>
      <c r="L147">
        <f t="shared" si="37"/>
        <v>21</v>
      </c>
      <c r="M147">
        <f t="shared" si="38"/>
        <v>0</v>
      </c>
      <c r="N147" t="str">
        <f t="shared" si="33"/>
        <v>NIE</v>
      </c>
      <c r="O147">
        <f t="shared" si="34"/>
        <v>26</v>
      </c>
      <c r="P147">
        <f t="shared" si="35"/>
        <v>35</v>
      </c>
    </row>
    <row r="148" spans="1:16" x14ac:dyDescent="0.25">
      <c r="A148">
        <v>147</v>
      </c>
      <c r="B148" s="1">
        <v>41898</v>
      </c>
      <c r="C148">
        <f t="shared" si="29"/>
        <v>3</v>
      </c>
      <c r="D148">
        <f t="shared" si="28"/>
        <v>0.19</v>
      </c>
      <c r="E148">
        <f>D148*$S$1</f>
        <v>114</v>
      </c>
      <c r="F148">
        <f t="shared" si="31"/>
        <v>19</v>
      </c>
      <c r="G148">
        <f t="shared" si="32"/>
        <v>0</v>
      </c>
      <c r="H148">
        <f t="shared" si="39"/>
        <v>76</v>
      </c>
      <c r="I148">
        <f t="shared" si="40"/>
        <v>19</v>
      </c>
      <c r="J148">
        <f t="shared" si="30"/>
        <v>36</v>
      </c>
      <c r="K148">
        <f t="shared" si="36"/>
        <v>19</v>
      </c>
      <c r="L148">
        <f t="shared" si="37"/>
        <v>19</v>
      </c>
      <c r="M148">
        <f t="shared" si="38"/>
        <v>0</v>
      </c>
      <c r="N148" t="str">
        <f t="shared" si="33"/>
        <v>NIE</v>
      </c>
      <c r="O148">
        <f t="shared" si="34"/>
        <v>23</v>
      </c>
      <c r="P148">
        <f t="shared" si="35"/>
        <v>31</v>
      </c>
    </row>
    <row r="149" spans="1:16" x14ac:dyDescent="0.25">
      <c r="A149">
        <v>148</v>
      </c>
      <c r="B149" s="1">
        <v>41899</v>
      </c>
      <c r="C149">
        <f t="shared" si="29"/>
        <v>4</v>
      </c>
      <c r="D149">
        <f t="shared" si="28"/>
        <v>0.17</v>
      </c>
      <c r="E149">
        <f>D149*$S$1</f>
        <v>102.00000000000001</v>
      </c>
      <c r="F149">
        <f t="shared" si="31"/>
        <v>19</v>
      </c>
      <c r="G149">
        <f t="shared" si="32"/>
        <v>0</v>
      </c>
      <c r="H149">
        <f t="shared" si="39"/>
        <v>76</v>
      </c>
      <c r="I149">
        <f t="shared" si="40"/>
        <v>19</v>
      </c>
      <c r="J149">
        <f t="shared" si="30"/>
        <v>36</v>
      </c>
      <c r="K149">
        <f t="shared" si="36"/>
        <v>19</v>
      </c>
      <c r="L149">
        <f t="shared" si="37"/>
        <v>19</v>
      </c>
      <c r="M149">
        <f t="shared" si="38"/>
        <v>0</v>
      </c>
      <c r="N149" t="str">
        <f t="shared" si="33"/>
        <v>NIE</v>
      </c>
      <c r="O149">
        <f t="shared" si="34"/>
        <v>23</v>
      </c>
      <c r="P149">
        <f t="shared" si="35"/>
        <v>31</v>
      </c>
    </row>
    <row r="150" spans="1:16" x14ac:dyDescent="0.25">
      <c r="A150">
        <v>149</v>
      </c>
      <c r="B150" s="1">
        <v>41900</v>
      </c>
      <c r="C150">
        <f t="shared" si="29"/>
        <v>5</v>
      </c>
      <c r="D150">
        <f t="shared" si="28"/>
        <v>0.17</v>
      </c>
      <c r="E150">
        <f>D150*$S$1</f>
        <v>102.00000000000001</v>
      </c>
      <c r="F150">
        <f t="shared" si="31"/>
        <v>17</v>
      </c>
      <c r="G150">
        <f t="shared" si="32"/>
        <v>0</v>
      </c>
      <c r="H150">
        <f t="shared" si="39"/>
        <v>76</v>
      </c>
      <c r="I150">
        <f t="shared" si="40"/>
        <v>19</v>
      </c>
      <c r="J150">
        <f t="shared" si="30"/>
        <v>36</v>
      </c>
      <c r="K150">
        <f t="shared" si="36"/>
        <v>19</v>
      </c>
      <c r="L150">
        <f t="shared" si="37"/>
        <v>19</v>
      </c>
      <c r="M150">
        <f t="shared" si="38"/>
        <v>0</v>
      </c>
      <c r="N150" t="str">
        <f t="shared" si="33"/>
        <v>NIE</v>
      </c>
      <c r="O150">
        <f t="shared" si="34"/>
        <v>23</v>
      </c>
      <c r="P150">
        <f t="shared" si="35"/>
        <v>31</v>
      </c>
    </row>
    <row r="151" spans="1:16" x14ac:dyDescent="0.25">
      <c r="A151">
        <v>150</v>
      </c>
      <c r="B151" s="1">
        <v>41901</v>
      </c>
      <c r="C151">
        <f t="shared" si="29"/>
        <v>6</v>
      </c>
      <c r="D151">
        <f t="shared" si="28"/>
        <v>0.17</v>
      </c>
      <c r="E151">
        <f>D151*$S$1</f>
        <v>102.00000000000001</v>
      </c>
      <c r="F151">
        <f t="shared" si="31"/>
        <v>17</v>
      </c>
      <c r="G151">
        <f t="shared" si="32"/>
        <v>0</v>
      </c>
      <c r="H151">
        <f t="shared" si="39"/>
        <v>74</v>
      </c>
      <c r="I151">
        <f t="shared" si="40"/>
        <v>19</v>
      </c>
      <c r="J151">
        <f t="shared" si="30"/>
        <v>36</v>
      </c>
      <c r="K151">
        <f t="shared" si="36"/>
        <v>19</v>
      </c>
      <c r="L151">
        <f t="shared" si="37"/>
        <v>19</v>
      </c>
      <c r="M151">
        <f t="shared" si="38"/>
        <v>0</v>
      </c>
      <c r="N151" t="str">
        <f t="shared" si="33"/>
        <v>NIE</v>
      </c>
      <c r="O151">
        <f t="shared" si="34"/>
        <v>23</v>
      </c>
      <c r="P151">
        <f t="shared" si="35"/>
        <v>31</v>
      </c>
    </row>
    <row r="152" spans="1:16" x14ac:dyDescent="0.25">
      <c r="A152">
        <v>151</v>
      </c>
      <c r="B152" s="1">
        <v>41902</v>
      </c>
      <c r="C152">
        <f t="shared" si="29"/>
        <v>7</v>
      </c>
      <c r="D152">
        <f t="shared" si="28"/>
        <v>0.17</v>
      </c>
      <c r="E152">
        <f>D152*$S$1</f>
        <v>102.00000000000001</v>
      </c>
      <c r="F152">
        <f t="shared" si="31"/>
        <v>17</v>
      </c>
      <c r="G152">
        <f t="shared" si="32"/>
        <v>0</v>
      </c>
      <c r="H152">
        <f t="shared" si="39"/>
        <v>72</v>
      </c>
      <c r="I152">
        <f t="shared" si="40"/>
        <v>19</v>
      </c>
      <c r="J152">
        <f t="shared" si="30"/>
        <v>100</v>
      </c>
      <c r="K152">
        <f t="shared" si="36"/>
        <v>19</v>
      </c>
      <c r="L152">
        <f t="shared" si="37"/>
        <v>19</v>
      </c>
      <c r="M152">
        <f t="shared" si="38"/>
        <v>0</v>
      </c>
      <c r="N152" t="str">
        <f t="shared" si="33"/>
        <v>NIE</v>
      </c>
      <c r="O152">
        <f t="shared" si="34"/>
        <v>23</v>
      </c>
      <c r="P152">
        <f t="shared" si="35"/>
        <v>31</v>
      </c>
    </row>
    <row r="153" spans="1:16" x14ac:dyDescent="0.25">
      <c r="A153">
        <v>152</v>
      </c>
      <c r="B153" s="1">
        <v>41903</v>
      </c>
      <c r="C153">
        <f t="shared" si="29"/>
        <v>1</v>
      </c>
      <c r="D153">
        <f t="shared" si="28"/>
        <v>0.17</v>
      </c>
      <c r="E153">
        <f>D153*$S$1</f>
        <v>102.00000000000001</v>
      </c>
      <c r="F153">
        <f t="shared" si="31"/>
        <v>17</v>
      </c>
      <c r="G153">
        <f t="shared" si="32"/>
        <v>0</v>
      </c>
      <c r="H153">
        <f t="shared" si="39"/>
        <v>70</v>
      </c>
      <c r="I153">
        <f t="shared" si="40"/>
        <v>19</v>
      </c>
      <c r="J153">
        <f t="shared" si="30"/>
        <v>100</v>
      </c>
      <c r="K153">
        <f t="shared" si="36"/>
        <v>19</v>
      </c>
      <c r="L153">
        <f t="shared" si="37"/>
        <v>19</v>
      </c>
      <c r="M153">
        <f t="shared" si="38"/>
        <v>0</v>
      </c>
      <c r="N153" t="str">
        <f t="shared" si="33"/>
        <v>NIE</v>
      </c>
      <c r="O153">
        <f t="shared" si="34"/>
        <v>23</v>
      </c>
      <c r="P153">
        <f t="shared" si="35"/>
        <v>31</v>
      </c>
    </row>
    <row r="154" spans="1:16" x14ac:dyDescent="0.25">
      <c r="A154">
        <v>153</v>
      </c>
      <c r="B154" s="1">
        <v>41904</v>
      </c>
      <c r="C154">
        <f t="shared" si="29"/>
        <v>2</v>
      </c>
      <c r="D154">
        <f t="shared" si="28"/>
        <v>0.17</v>
      </c>
      <c r="E154">
        <f>D154*$S$1</f>
        <v>102.00000000000001</v>
      </c>
      <c r="F154">
        <f t="shared" si="31"/>
        <v>17</v>
      </c>
      <c r="G154">
        <f t="shared" si="32"/>
        <v>0</v>
      </c>
      <c r="H154">
        <f t="shared" si="39"/>
        <v>68</v>
      </c>
      <c r="I154">
        <f t="shared" si="40"/>
        <v>19</v>
      </c>
      <c r="J154">
        <f t="shared" si="30"/>
        <v>36</v>
      </c>
      <c r="K154">
        <f t="shared" si="36"/>
        <v>19</v>
      </c>
      <c r="L154">
        <f t="shared" si="37"/>
        <v>19</v>
      </c>
      <c r="M154">
        <f t="shared" si="38"/>
        <v>0</v>
      </c>
      <c r="N154" t="str">
        <f t="shared" si="33"/>
        <v>NIE</v>
      </c>
      <c r="O154">
        <f t="shared" si="34"/>
        <v>23</v>
      </c>
      <c r="P154">
        <f t="shared" si="35"/>
        <v>31</v>
      </c>
    </row>
    <row r="155" spans="1:16" x14ac:dyDescent="0.25">
      <c r="A155">
        <v>154</v>
      </c>
      <c r="B155" s="1">
        <v>41905</v>
      </c>
      <c r="C155">
        <f t="shared" si="29"/>
        <v>3</v>
      </c>
      <c r="D155">
        <f t="shared" si="28"/>
        <v>0.17</v>
      </c>
      <c r="E155">
        <f>D155*$S$1</f>
        <v>102.00000000000001</v>
      </c>
      <c r="F155">
        <f t="shared" si="31"/>
        <v>17</v>
      </c>
      <c r="G155">
        <f t="shared" si="32"/>
        <v>0</v>
      </c>
      <c r="H155">
        <f t="shared" si="39"/>
        <v>68</v>
      </c>
      <c r="I155">
        <f t="shared" si="40"/>
        <v>17</v>
      </c>
      <c r="J155">
        <f t="shared" si="30"/>
        <v>36</v>
      </c>
      <c r="K155">
        <f t="shared" si="36"/>
        <v>17</v>
      </c>
      <c r="L155">
        <f t="shared" si="37"/>
        <v>17</v>
      </c>
      <c r="M155">
        <f t="shared" si="38"/>
        <v>0</v>
      </c>
      <c r="N155" t="str">
        <f t="shared" si="33"/>
        <v>NIE</v>
      </c>
      <c r="O155">
        <f t="shared" si="34"/>
        <v>21</v>
      </c>
      <c r="P155">
        <f t="shared" si="35"/>
        <v>28</v>
      </c>
    </row>
    <row r="156" spans="1:16" x14ac:dyDescent="0.25">
      <c r="A156">
        <v>155</v>
      </c>
      <c r="B156" s="1">
        <v>41906</v>
      </c>
      <c r="C156">
        <f t="shared" si="29"/>
        <v>4</v>
      </c>
      <c r="D156">
        <f t="shared" si="28"/>
        <v>0.15</v>
      </c>
      <c r="E156">
        <f>D156*$S$1</f>
        <v>90</v>
      </c>
      <c r="F156">
        <f t="shared" si="31"/>
        <v>17</v>
      </c>
      <c r="G156">
        <f t="shared" si="32"/>
        <v>0</v>
      </c>
      <c r="H156">
        <f t="shared" si="39"/>
        <v>68</v>
      </c>
      <c r="I156">
        <f t="shared" si="40"/>
        <v>17</v>
      </c>
      <c r="J156">
        <f t="shared" si="30"/>
        <v>36</v>
      </c>
      <c r="K156">
        <f t="shared" si="36"/>
        <v>17</v>
      </c>
      <c r="L156">
        <f t="shared" si="37"/>
        <v>17</v>
      </c>
      <c r="M156">
        <f t="shared" si="38"/>
        <v>0</v>
      </c>
      <c r="N156" t="str">
        <f t="shared" si="33"/>
        <v>NIE</v>
      </c>
      <c r="O156">
        <f t="shared" si="34"/>
        <v>21</v>
      </c>
      <c r="P156">
        <f t="shared" si="35"/>
        <v>28</v>
      </c>
    </row>
    <row r="157" spans="1:16" x14ac:dyDescent="0.25">
      <c r="A157">
        <v>156</v>
      </c>
      <c r="B157" s="1">
        <v>41907</v>
      </c>
      <c r="C157">
        <f t="shared" si="29"/>
        <v>5</v>
      </c>
      <c r="D157">
        <f t="shared" si="28"/>
        <v>0.15</v>
      </c>
      <c r="E157">
        <f>D157*$S$1</f>
        <v>90</v>
      </c>
      <c r="F157">
        <f t="shared" si="31"/>
        <v>15</v>
      </c>
      <c r="G157">
        <f t="shared" si="32"/>
        <v>0</v>
      </c>
      <c r="H157">
        <f t="shared" si="39"/>
        <v>68</v>
      </c>
      <c r="I157">
        <f t="shared" si="40"/>
        <v>17</v>
      </c>
      <c r="J157">
        <f t="shared" si="30"/>
        <v>36</v>
      </c>
      <c r="K157">
        <f t="shared" si="36"/>
        <v>17</v>
      </c>
      <c r="L157">
        <f t="shared" si="37"/>
        <v>17</v>
      </c>
      <c r="M157">
        <f t="shared" si="38"/>
        <v>0</v>
      </c>
      <c r="N157" t="str">
        <f t="shared" si="33"/>
        <v>NIE</v>
      </c>
      <c r="O157">
        <f t="shared" si="34"/>
        <v>21</v>
      </c>
      <c r="P157">
        <f t="shared" si="35"/>
        <v>28</v>
      </c>
    </row>
    <row r="158" spans="1:16" x14ac:dyDescent="0.25">
      <c r="A158">
        <v>157</v>
      </c>
      <c r="B158" s="1">
        <v>41908</v>
      </c>
      <c r="C158">
        <f t="shared" si="29"/>
        <v>6</v>
      </c>
      <c r="D158">
        <f t="shared" si="28"/>
        <v>0.15</v>
      </c>
      <c r="E158">
        <f>D158*$S$1</f>
        <v>90</v>
      </c>
      <c r="F158">
        <f t="shared" si="31"/>
        <v>15</v>
      </c>
      <c r="G158">
        <f t="shared" si="32"/>
        <v>0</v>
      </c>
      <c r="H158">
        <f t="shared" si="39"/>
        <v>66</v>
      </c>
      <c r="I158">
        <f t="shared" si="40"/>
        <v>17</v>
      </c>
      <c r="J158">
        <f t="shared" si="30"/>
        <v>36</v>
      </c>
      <c r="K158">
        <f t="shared" si="36"/>
        <v>17</v>
      </c>
      <c r="L158">
        <f t="shared" si="37"/>
        <v>17</v>
      </c>
      <c r="M158">
        <f t="shared" si="38"/>
        <v>0</v>
      </c>
      <c r="N158" t="str">
        <f t="shared" si="33"/>
        <v>NIE</v>
      </c>
      <c r="O158">
        <f t="shared" si="34"/>
        <v>21</v>
      </c>
      <c r="P158">
        <f t="shared" si="35"/>
        <v>28</v>
      </c>
    </row>
    <row r="159" spans="1:16" x14ac:dyDescent="0.25">
      <c r="A159">
        <v>158</v>
      </c>
      <c r="B159" s="1">
        <v>41909</v>
      </c>
      <c r="C159">
        <f t="shared" si="29"/>
        <v>7</v>
      </c>
      <c r="D159">
        <f t="shared" si="28"/>
        <v>0.15</v>
      </c>
      <c r="E159">
        <f>D159*$S$1</f>
        <v>90</v>
      </c>
      <c r="F159">
        <f t="shared" si="31"/>
        <v>15</v>
      </c>
      <c r="G159">
        <f t="shared" si="32"/>
        <v>0</v>
      </c>
      <c r="H159">
        <f t="shared" si="39"/>
        <v>64</v>
      </c>
      <c r="I159">
        <f t="shared" si="40"/>
        <v>17</v>
      </c>
      <c r="J159">
        <f t="shared" si="30"/>
        <v>100</v>
      </c>
      <c r="K159">
        <f t="shared" si="36"/>
        <v>17</v>
      </c>
      <c r="L159">
        <f t="shared" si="37"/>
        <v>17</v>
      </c>
      <c r="M159">
        <f t="shared" si="38"/>
        <v>0</v>
      </c>
      <c r="N159" t="str">
        <f t="shared" si="33"/>
        <v>NIE</v>
      </c>
      <c r="O159">
        <f t="shared" si="34"/>
        <v>21</v>
      </c>
      <c r="P159">
        <f t="shared" si="35"/>
        <v>28</v>
      </c>
    </row>
    <row r="160" spans="1:16" x14ac:dyDescent="0.25">
      <c r="A160">
        <v>159</v>
      </c>
      <c r="B160" s="1">
        <v>41910</v>
      </c>
      <c r="C160">
        <f t="shared" si="29"/>
        <v>1</v>
      </c>
      <c r="D160">
        <f t="shared" si="28"/>
        <v>0.15</v>
      </c>
      <c r="E160">
        <f>D160*$S$1</f>
        <v>90</v>
      </c>
      <c r="F160">
        <f t="shared" si="31"/>
        <v>15</v>
      </c>
      <c r="G160">
        <f t="shared" si="32"/>
        <v>0</v>
      </c>
      <c r="H160">
        <f t="shared" si="39"/>
        <v>62</v>
      </c>
      <c r="I160">
        <f t="shared" si="40"/>
        <v>17</v>
      </c>
      <c r="J160">
        <f t="shared" si="30"/>
        <v>100</v>
      </c>
      <c r="K160">
        <f t="shared" si="36"/>
        <v>17</v>
      </c>
      <c r="L160">
        <f t="shared" si="37"/>
        <v>17</v>
      </c>
      <c r="M160">
        <f t="shared" si="38"/>
        <v>0</v>
      </c>
      <c r="N160" t="str">
        <f t="shared" si="33"/>
        <v>NIE</v>
      </c>
      <c r="O160">
        <f t="shared" si="34"/>
        <v>21</v>
      </c>
      <c r="P160">
        <f t="shared" si="35"/>
        <v>28</v>
      </c>
    </row>
    <row r="161" spans="1:16" x14ac:dyDescent="0.25">
      <c r="A161">
        <v>160</v>
      </c>
      <c r="B161" s="1">
        <v>41911</v>
      </c>
      <c r="C161">
        <f t="shared" si="29"/>
        <v>2</v>
      </c>
      <c r="D161">
        <f t="shared" si="28"/>
        <v>0.15</v>
      </c>
      <c r="E161">
        <f>D161*$S$1</f>
        <v>90</v>
      </c>
      <c r="F161">
        <f t="shared" si="31"/>
        <v>15</v>
      </c>
      <c r="G161">
        <f t="shared" si="32"/>
        <v>0</v>
      </c>
      <c r="H161">
        <f t="shared" si="39"/>
        <v>60</v>
      </c>
      <c r="I161">
        <f t="shared" si="40"/>
        <v>17</v>
      </c>
      <c r="J161">
        <f t="shared" si="30"/>
        <v>36</v>
      </c>
      <c r="K161">
        <f t="shared" si="36"/>
        <v>17</v>
      </c>
      <c r="L161">
        <f t="shared" si="37"/>
        <v>17</v>
      </c>
      <c r="M161">
        <f t="shared" si="38"/>
        <v>0</v>
      </c>
      <c r="N161" t="str">
        <f t="shared" si="33"/>
        <v>NIE</v>
      </c>
      <c r="O161">
        <f t="shared" si="34"/>
        <v>21</v>
      </c>
      <c r="P161">
        <f t="shared" si="35"/>
        <v>28</v>
      </c>
    </row>
  </sheetData>
  <conditionalFormatting sqref="N1:N1048576 P1 O2:P7">
    <cfRule type="cellIs" dxfId="0" priority="1" operator="equal">
      <formula>"NIE"</formula>
    </cfRule>
  </conditionalFormatting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19</xdr:col>
                    <xdr:colOff>219075</xdr:colOff>
                    <xdr:row>0</xdr:row>
                    <xdr:rowOff>0</xdr:rowOff>
                  </from>
                  <to>
                    <xdr:col>24</xdr:col>
                    <xdr:colOff>247650</xdr:colOff>
                    <xdr:row>0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2019-04-13T20:54:30Z</dcterms:modified>
</cp:coreProperties>
</file>