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4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E54" i="1"/>
  <c r="H54" i="1" s="1"/>
  <c r="C54" i="1"/>
  <c r="D52" i="1"/>
  <c r="D30" i="1"/>
  <c r="D29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G28" i="1"/>
  <c r="E28" i="1"/>
  <c r="H28" i="1" s="1"/>
  <c r="C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54" i="1" l="1"/>
  <c r="E55" i="1" s="1"/>
  <c r="F55" i="1" s="1"/>
  <c r="G2" i="1"/>
  <c r="E3" i="1" s="1"/>
  <c r="H3" i="1" s="1"/>
  <c r="H2" i="1"/>
  <c r="H55" i="1" l="1"/>
  <c r="G55" i="1"/>
  <c r="E56" i="1" s="1"/>
  <c r="F3" i="1"/>
  <c r="F56" i="1" l="1"/>
  <c r="H56" i="1"/>
  <c r="G3" i="1"/>
  <c r="E4" i="1" s="1"/>
  <c r="G56" i="1" l="1"/>
  <c r="E57" i="1" s="1"/>
  <c r="H4" i="1"/>
  <c r="F4" i="1"/>
  <c r="H57" i="1" l="1"/>
  <c r="F57" i="1"/>
  <c r="G57" i="1" s="1"/>
  <c r="E58" i="1" s="1"/>
  <c r="G4" i="1"/>
  <c r="E5" i="1" s="1"/>
  <c r="F58" i="1" l="1"/>
  <c r="G58" i="1" s="1"/>
  <c r="E59" i="1" s="1"/>
  <c r="H58" i="1"/>
  <c r="F5" i="1"/>
  <c r="H5" i="1"/>
  <c r="H59" i="1" l="1"/>
  <c r="F59" i="1"/>
  <c r="G59" i="1" s="1"/>
  <c r="E60" i="1" s="1"/>
  <c r="G5" i="1"/>
  <c r="E6" i="1" s="1"/>
  <c r="H60" i="1" l="1"/>
  <c r="F60" i="1"/>
  <c r="G60" i="1" s="1"/>
  <c r="E61" i="1" s="1"/>
  <c r="F6" i="1"/>
  <c r="H6" i="1"/>
  <c r="F61" i="1" l="1"/>
  <c r="G61" i="1" s="1"/>
  <c r="E62" i="1" s="1"/>
  <c r="H61" i="1"/>
  <c r="G6" i="1"/>
  <c r="E7" i="1" s="1"/>
  <c r="F62" i="1" l="1"/>
  <c r="G62" i="1" s="1"/>
  <c r="E63" i="1" s="1"/>
  <c r="H62" i="1"/>
  <c r="F7" i="1"/>
  <c r="G7" i="1" s="1"/>
  <c r="E8" i="1" s="1"/>
  <c r="H7" i="1"/>
  <c r="H63" i="1" l="1"/>
  <c r="F63" i="1"/>
  <c r="G63" i="1" s="1"/>
  <c r="E64" i="1" s="1"/>
  <c r="F8" i="1"/>
  <c r="G8" i="1" s="1"/>
  <c r="E9" i="1" s="1"/>
  <c r="H8" i="1"/>
  <c r="H64" i="1" l="1"/>
  <c r="F64" i="1"/>
  <c r="G64" i="1" s="1"/>
  <c r="E65" i="1" s="1"/>
  <c r="H9" i="1"/>
  <c r="F9" i="1"/>
  <c r="G9" i="1" s="1"/>
  <c r="E10" i="1" s="1"/>
  <c r="F65" i="1" l="1"/>
  <c r="G65" i="1" s="1"/>
  <c r="E66" i="1" s="1"/>
  <c r="H65" i="1"/>
  <c r="H10" i="1"/>
  <c r="F10" i="1"/>
  <c r="G10" i="1" s="1"/>
  <c r="E11" i="1" s="1"/>
  <c r="F66" i="1" l="1"/>
  <c r="G66" i="1" s="1"/>
  <c r="E67" i="1" s="1"/>
  <c r="H66" i="1"/>
  <c r="F11" i="1"/>
  <c r="G11" i="1" s="1"/>
  <c r="E12" i="1" s="1"/>
  <c r="H11" i="1"/>
  <c r="F67" i="1" l="1"/>
  <c r="G67" i="1" s="1"/>
  <c r="E68" i="1" s="1"/>
  <c r="H67" i="1"/>
  <c r="F12" i="1"/>
  <c r="G12" i="1" s="1"/>
  <c r="E13" i="1" s="1"/>
  <c r="H12" i="1"/>
  <c r="F68" i="1" l="1"/>
  <c r="G68" i="1" s="1"/>
  <c r="E69" i="1" s="1"/>
  <c r="H68" i="1"/>
  <c r="H13" i="1"/>
  <c r="F13" i="1"/>
  <c r="G13" i="1" s="1"/>
  <c r="E14" i="1" s="1"/>
  <c r="H69" i="1" l="1"/>
  <c r="F69" i="1"/>
  <c r="G69" i="1" s="1"/>
  <c r="E70" i="1" s="1"/>
  <c r="H14" i="1"/>
  <c r="F14" i="1"/>
  <c r="G14" i="1" s="1"/>
  <c r="E15" i="1" s="1"/>
  <c r="F70" i="1" l="1"/>
  <c r="G70" i="1" s="1"/>
  <c r="E71" i="1" s="1"/>
  <c r="H70" i="1"/>
  <c r="F15" i="1"/>
  <c r="G15" i="1" s="1"/>
  <c r="E16" i="1" s="1"/>
  <c r="H15" i="1"/>
  <c r="F71" i="1" l="1"/>
  <c r="G71" i="1" s="1"/>
  <c r="E72" i="1" s="1"/>
  <c r="H71" i="1"/>
  <c r="H16" i="1"/>
  <c r="F16" i="1"/>
  <c r="G16" i="1" s="1"/>
  <c r="E17" i="1" s="1"/>
  <c r="F72" i="1" l="1"/>
  <c r="G72" i="1" s="1"/>
  <c r="E73" i="1" s="1"/>
  <c r="H72" i="1"/>
  <c r="H17" i="1"/>
  <c r="F17" i="1"/>
  <c r="G17" i="1" s="1"/>
  <c r="E18" i="1" s="1"/>
  <c r="H73" i="1" l="1"/>
  <c r="F73" i="1"/>
  <c r="G73" i="1" s="1"/>
  <c r="E74" i="1" s="1"/>
  <c r="H18" i="1"/>
  <c r="F18" i="1"/>
  <c r="G18" i="1" s="1"/>
  <c r="E19" i="1" s="1"/>
  <c r="F74" i="1" l="1"/>
  <c r="G74" i="1" s="1"/>
  <c r="E75" i="1" s="1"/>
  <c r="H74" i="1"/>
  <c r="H19" i="1"/>
  <c r="F19" i="1"/>
  <c r="G19" i="1" s="1"/>
  <c r="E20" i="1" s="1"/>
  <c r="H75" i="1" l="1"/>
  <c r="F75" i="1"/>
  <c r="G75" i="1" s="1"/>
  <c r="E76" i="1" s="1"/>
  <c r="F20" i="1"/>
  <c r="G20" i="1" s="1"/>
  <c r="E21" i="1" s="1"/>
  <c r="H20" i="1"/>
  <c r="F76" i="1" l="1"/>
  <c r="G76" i="1" s="1"/>
  <c r="E77" i="1" s="1"/>
  <c r="H76" i="1"/>
  <c r="F21" i="1"/>
  <c r="G21" i="1" s="1"/>
  <c r="E22" i="1" s="1"/>
  <c r="H21" i="1"/>
  <c r="H77" i="1" l="1"/>
  <c r="F77" i="1"/>
  <c r="F78" i="1" s="1"/>
  <c r="H22" i="1"/>
  <c r="F22" i="1"/>
  <c r="G22" i="1" s="1"/>
  <c r="E23" i="1" s="1"/>
  <c r="G77" i="1" l="1"/>
  <c r="H23" i="1"/>
  <c r="F23" i="1"/>
  <c r="G23" i="1" s="1"/>
  <c r="E24" i="1" s="1"/>
  <c r="H24" i="1" l="1"/>
  <c r="F24" i="1"/>
  <c r="G24" i="1" s="1"/>
  <c r="E25" i="1" s="1"/>
  <c r="F25" i="1" l="1"/>
  <c r="H25" i="1"/>
  <c r="G25" i="1" l="1"/>
  <c r="F26" i="1"/>
  <c r="H29" i="1"/>
  <c r="F29" i="1"/>
  <c r="E29" i="1"/>
  <c r="G29" i="1" s="1"/>
  <c r="E30" i="1" s="1"/>
  <c r="F30" i="1" l="1"/>
  <c r="H30" i="1"/>
  <c r="G30" i="1" l="1"/>
  <c r="D31" i="1" l="1"/>
  <c r="E31" i="1" s="1"/>
  <c r="H31" i="1" l="1"/>
  <c r="F31" i="1"/>
  <c r="G31" i="1"/>
  <c r="D32" i="1" l="1"/>
  <c r="E32" i="1" s="1"/>
  <c r="H32" i="1" l="1"/>
  <c r="F32" i="1"/>
  <c r="G32" i="1"/>
  <c r="E33" i="1" l="1"/>
  <c r="H33" i="1" s="1"/>
  <c r="D33" i="1"/>
  <c r="F33" i="1"/>
  <c r="G33" i="1" s="1"/>
  <c r="D34" i="1" l="1"/>
  <c r="E34" i="1" s="1"/>
  <c r="H34" i="1" l="1"/>
  <c r="F34" i="1"/>
  <c r="G34" i="1"/>
  <c r="D35" i="1" l="1"/>
  <c r="E35" i="1" s="1"/>
  <c r="F35" i="1" l="1"/>
  <c r="G35" i="1" s="1"/>
  <c r="H35" i="1"/>
  <c r="E36" i="1" l="1"/>
  <c r="D36" i="1"/>
  <c r="F36" i="1" l="1"/>
  <c r="G36" i="1" s="1"/>
  <c r="H36" i="1"/>
  <c r="D37" i="1" l="1"/>
  <c r="E37" i="1" s="1"/>
  <c r="H37" i="1" l="1"/>
  <c r="F37" i="1"/>
  <c r="G37" i="1" s="1"/>
  <c r="D38" i="1" l="1"/>
  <c r="E38" i="1" s="1"/>
  <c r="F38" i="1" l="1"/>
  <c r="G38" i="1"/>
  <c r="H38" i="1"/>
  <c r="E39" i="1" l="1"/>
  <c r="D39" i="1"/>
  <c r="H39" i="1" l="1"/>
  <c r="F39" i="1"/>
  <c r="G39" i="1" s="1"/>
  <c r="D40" i="1" l="1"/>
  <c r="E40" i="1" s="1"/>
  <c r="H40" i="1" l="1"/>
  <c r="F40" i="1"/>
  <c r="G40" i="1" s="1"/>
  <c r="D41" i="1" l="1"/>
  <c r="E41" i="1" s="1"/>
  <c r="F41" i="1" l="1"/>
  <c r="G41" i="1" s="1"/>
  <c r="H41" i="1"/>
  <c r="D42" i="1" l="1"/>
  <c r="E42" i="1" s="1"/>
  <c r="H42" i="1" l="1"/>
  <c r="F42" i="1"/>
  <c r="G42" i="1" s="1"/>
  <c r="D43" i="1" l="1"/>
  <c r="E43" i="1" s="1"/>
  <c r="F43" i="1" l="1"/>
  <c r="G43" i="1" s="1"/>
  <c r="H43" i="1"/>
  <c r="D44" i="1" l="1"/>
  <c r="E44" i="1" s="1"/>
  <c r="H44" i="1" l="1"/>
  <c r="F44" i="1"/>
  <c r="G44" i="1" s="1"/>
  <c r="D45" i="1" l="1"/>
  <c r="E45" i="1" s="1"/>
  <c r="F45" i="1" l="1"/>
  <c r="G45" i="1" s="1"/>
  <c r="H45" i="1"/>
  <c r="D46" i="1" l="1"/>
  <c r="E46" i="1" s="1"/>
  <c r="F46" i="1" l="1"/>
  <c r="G46" i="1" s="1"/>
  <c r="H46" i="1"/>
  <c r="E47" i="1" l="1"/>
  <c r="D47" i="1"/>
  <c r="F47" i="1" l="1"/>
  <c r="G47" i="1" s="1"/>
  <c r="H47" i="1"/>
  <c r="D48" i="1" l="1"/>
  <c r="E48" i="1" s="1"/>
  <c r="H48" i="1" l="1"/>
  <c r="F48" i="1"/>
  <c r="G48" i="1" s="1"/>
  <c r="D49" i="1" l="1"/>
  <c r="E49" i="1" s="1"/>
  <c r="F49" i="1" l="1"/>
  <c r="G49" i="1" s="1"/>
  <c r="H49" i="1"/>
  <c r="D50" i="1" l="1"/>
  <c r="E50" i="1" s="1"/>
  <c r="H50" i="1" l="1"/>
  <c r="F50" i="1"/>
  <c r="G50" i="1" s="1"/>
  <c r="D51" i="1" l="1"/>
  <c r="E51" i="1" s="1"/>
  <c r="H51" i="1" l="1"/>
  <c r="F51" i="1"/>
  <c r="F52" i="1" s="1"/>
  <c r="G51" i="1" l="1"/>
</calcChain>
</file>

<file path=xl/sharedStrings.xml><?xml version="1.0" encoding="utf-8"?>
<sst xmlns="http://schemas.openxmlformats.org/spreadsheetml/2006/main" count="10" uniqueCount="10">
  <si>
    <t>dzien</t>
  </si>
  <si>
    <t>data</t>
  </si>
  <si>
    <t>popyt</t>
  </si>
  <si>
    <t>dostawa</t>
  </si>
  <si>
    <t>ilosc drzewek rano</t>
  </si>
  <si>
    <t>ilosc drzewek na koniec dnia</t>
  </si>
  <si>
    <t>wystarczyło</t>
  </si>
  <si>
    <t>sprzedanych</t>
  </si>
  <si>
    <t>ile dostaw</t>
  </si>
  <si>
    <t>ilosc choinek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</si>
</sst>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2" borderId="0" xfId="1"/>
    <xf numFmtId="16" fontId="1" fillId="2" borderId="0" xfId="1" applyNumberFormat="1"/>
    <xf numFmtId="0" fontId="2" fillId="3" borderId="0" xfId="2"/>
    <xf numFmtId="0" fontId="3" fillId="4" borderId="1" xfId="3"/>
  </cellXfs>
  <cellStyles count="4">
    <cellStyle name="Neutralny" xfId="2" builtinId="28"/>
    <cellStyle name="Normalny" xfId="0" builtinId="0"/>
    <cellStyle name="Obliczenia" xfId="3" builtinId="22"/>
    <cellStyle name="Zły" xfId="1" builtinId="2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sprzedane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Arkusz1!$F$2:$F$25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</c:ser>
        <c:ser>
          <c:idx val="2"/>
          <c:order val="2"/>
          <c:tx>
            <c:v>pozostałe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Arkusz1!$G$2:$G$25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8838560"/>
        <c:axId val="2058852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do sprzedaży+Arkusz1!$E$28:$E$51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Arkusz1!$B$2:$B$25</c15:sqref>
                        </c15:formulaRef>
                      </c:ext>
                    </c:extLst>
                    <c:numCache>
                      <c:formatCode>d\-mmm</c:formatCode>
                      <c:ptCount val="24"/>
                      <c:pt idx="0">
                        <c:v>43800</c:v>
                      </c:pt>
                      <c:pt idx="1">
                        <c:v>43801</c:v>
                      </c:pt>
                      <c:pt idx="2">
                        <c:v>43802</c:v>
                      </c:pt>
                      <c:pt idx="3">
                        <c:v>43803</c:v>
                      </c:pt>
                      <c:pt idx="4">
                        <c:v>43804</c:v>
                      </c:pt>
                      <c:pt idx="5">
                        <c:v>43805</c:v>
                      </c:pt>
                      <c:pt idx="6">
                        <c:v>43806</c:v>
                      </c:pt>
                      <c:pt idx="7">
                        <c:v>43807</c:v>
                      </c:pt>
                      <c:pt idx="8">
                        <c:v>43808</c:v>
                      </c:pt>
                      <c:pt idx="9">
                        <c:v>43809</c:v>
                      </c:pt>
                      <c:pt idx="10">
                        <c:v>43810</c:v>
                      </c:pt>
                      <c:pt idx="11">
                        <c:v>43811</c:v>
                      </c:pt>
                      <c:pt idx="12">
                        <c:v>43812</c:v>
                      </c:pt>
                      <c:pt idx="13">
                        <c:v>43813</c:v>
                      </c:pt>
                      <c:pt idx="14">
                        <c:v>43814</c:v>
                      </c:pt>
                      <c:pt idx="15">
                        <c:v>43815</c:v>
                      </c:pt>
                      <c:pt idx="16">
                        <c:v>43816</c:v>
                      </c:pt>
                      <c:pt idx="17">
                        <c:v>43817</c:v>
                      </c:pt>
                      <c:pt idx="18">
                        <c:v>43818</c:v>
                      </c:pt>
                      <c:pt idx="19">
                        <c:v>43819</c:v>
                      </c:pt>
                      <c:pt idx="20">
                        <c:v>43820</c:v>
                      </c:pt>
                      <c:pt idx="21">
                        <c:v>43821</c:v>
                      </c:pt>
                      <c:pt idx="22">
                        <c:v>43822</c:v>
                      </c:pt>
                      <c:pt idx="23">
                        <c:v>43823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42</c:v>
                      </c:pt>
                      <c:pt idx="2">
                        <c:v>30</c:v>
                      </c:pt>
                      <c:pt idx="3">
                        <c:v>64</c:v>
                      </c:pt>
                      <c:pt idx="4">
                        <c:v>45</c:v>
                      </c:pt>
                      <c:pt idx="5">
                        <c:v>73</c:v>
                      </c:pt>
                      <c:pt idx="6">
                        <c:v>48</c:v>
                      </c:pt>
                      <c:pt idx="7">
                        <c:v>70</c:v>
                      </c:pt>
                      <c:pt idx="8">
                        <c:v>40</c:v>
                      </c:pt>
                      <c:pt idx="9">
                        <c:v>58</c:v>
                      </c:pt>
                      <c:pt idx="10">
                        <c:v>23</c:v>
                      </c:pt>
                      <c:pt idx="11">
                        <c:v>53</c:v>
                      </c:pt>
                      <c:pt idx="12">
                        <c:v>15</c:v>
                      </c:pt>
                      <c:pt idx="13">
                        <c:v>52</c:v>
                      </c:pt>
                      <c:pt idx="14">
                        <c:v>11</c:v>
                      </c:pt>
                      <c:pt idx="15">
                        <c:v>52</c:v>
                      </c:pt>
                      <c:pt idx="16">
                        <c:v>9</c:v>
                      </c:pt>
                      <c:pt idx="17">
                        <c:v>51</c:v>
                      </c:pt>
                      <c:pt idx="18">
                        <c:v>7</c:v>
                      </c:pt>
                      <c:pt idx="19">
                        <c:v>51</c:v>
                      </c:pt>
                      <c:pt idx="20">
                        <c:v>6</c:v>
                      </c:pt>
                      <c:pt idx="21">
                        <c:v>51</c:v>
                      </c:pt>
                      <c:pt idx="22">
                        <c:v>7</c:v>
                      </c:pt>
                      <c:pt idx="23">
                        <c:v>51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588385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2160"/>
        <c:crosses val="autoZero"/>
        <c:auto val="1"/>
        <c:lblAlgn val="ctr"/>
        <c:lblOffset val="100"/>
        <c:noMultiLvlLbl val="0"/>
      </c:catAx>
      <c:valAx>
        <c:axId val="2058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sztuk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K$54" horiz="1" max="100" page="10" val="3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9525</xdr:rowOff>
        </xdr:from>
        <xdr:to>
          <xdr:col>17</xdr:col>
          <xdr:colOff>28575</xdr:colOff>
          <xdr:row>54</xdr:row>
          <xdr:rowOff>9525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457200</xdr:colOff>
      <xdr:row>5</xdr:row>
      <xdr:rowOff>4762</xdr:rowOff>
    </xdr:from>
    <xdr:to>
      <xdr:col>18</xdr:col>
      <xdr:colOff>447675</xdr:colOff>
      <xdr:row>19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"/>
  <sheetViews>
    <sheetView tabSelected="1" topLeftCell="B1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2" max="2" width="12" customWidth="1"/>
    <col min="5" max="5" width="17.7109375" bestFit="1" customWidth="1"/>
    <col min="6" max="6" width="12" bestFit="1" customWidth="1"/>
    <col min="7" max="7" width="26.7109375" bestFit="1" customWidth="1"/>
    <col min="8" max="8" width="11.28515625" bestFit="1" customWidth="1"/>
    <col min="10" max="10" width="12.42578125" bestFit="1" customWidth="1"/>
    <col min="11" max="11" width="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1</v>
      </c>
      <c r="B2" s="1">
        <v>43800</v>
      </c>
      <c r="C2">
        <f>INT((-(A2*A2)+40*A2+50)/10)</f>
        <v>8</v>
      </c>
      <c r="D2">
        <v>50</v>
      </c>
      <c r="E2">
        <f>D2</f>
        <v>50</v>
      </c>
      <c r="F2">
        <v>8</v>
      </c>
      <c r="G2">
        <f>E2-F2</f>
        <v>42</v>
      </c>
      <c r="H2" t="str">
        <f>IF(E2&lt;C2,"NIE","TAK")</f>
        <v>TAK</v>
      </c>
    </row>
    <row r="3" spans="1:8" x14ac:dyDescent="0.25">
      <c r="A3">
        <v>2</v>
      </c>
      <c r="B3" s="1">
        <v>43801</v>
      </c>
      <c r="C3">
        <f t="shared" ref="C3:C25" si="0">INT((-(A3*A3)+40*A3+50)/10)</f>
        <v>12</v>
      </c>
      <c r="D3">
        <v>0</v>
      </c>
      <c r="E3">
        <f>G2+D3</f>
        <v>42</v>
      </c>
      <c r="F3">
        <f>IF(E3&lt;C3,INT(E3*0.9),C3)</f>
        <v>12</v>
      </c>
      <c r="G3">
        <f t="shared" ref="G3:G25" si="1">E3-F3</f>
        <v>30</v>
      </c>
      <c r="H3" t="str">
        <f>IF(E3&lt;C3,"NIE","TAK")</f>
        <v>TAK</v>
      </c>
    </row>
    <row r="4" spans="1:8" x14ac:dyDescent="0.25">
      <c r="A4">
        <v>3</v>
      </c>
      <c r="B4" s="1">
        <v>43802</v>
      </c>
      <c r="C4">
        <f t="shared" si="0"/>
        <v>16</v>
      </c>
      <c r="D4">
        <f>IF(MOD(A4,2)=0,$L$1,0)</f>
        <v>0</v>
      </c>
      <c r="E4">
        <f>G3+D4</f>
        <v>30</v>
      </c>
      <c r="F4">
        <f t="shared" ref="F4:F25" si="2">IF(E4&lt;C4,INT(E4*0.9),C4)</f>
        <v>16</v>
      </c>
      <c r="G4">
        <f t="shared" si="1"/>
        <v>14</v>
      </c>
      <c r="H4" t="str">
        <f>IF(E4&lt;C4,"NIE","TAK")</f>
        <v>TAK</v>
      </c>
    </row>
    <row r="5" spans="1:8" x14ac:dyDescent="0.25">
      <c r="A5">
        <v>4</v>
      </c>
      <c r="B5" s="1">
        <v>43803</v>
      </c>
      <c r="C5">
        <f t="shared" si="0"/>
        <v>19</v>
      </c>
      <c r="D5">
        <f>IF(MOD(A5,2)=0,50,0)</f>
        <v>50</v>
      </c>
      <c r="E5">
        <f>G4+D5</f>
        <v>64</v>
      </c>
      <c r="F5">
        <f t="shared" si="2"/>
        <v>19</v>
      </c>
      <c r="G5">
        <f t="shared" si="1"/>
        <v>45</v>
      </c>
      <c r="H5" t="str">
        <f>IF(E5&lt;C5,"NIE","TAK")</f>
        <v>TAK</v>
      </c>
    </row>
    <row r="6" spans="1:8" x14ac:dyDescent="0.25">
      <c r="A6">
        <v>5</v>
      </c>
      <c r="B6" s="1">
        <v>43804</v>
      </c>
      <c r="C6">
        <f t="shared" si="0"/>
        <v>22</v>
      </c>
      <c r="D6">
        <f t="shared" ref="D6:D25" si="3">IF(MOD(A6,2)=0,50,0)</f>
        <v>0</v>
      </c>
      <c r="E6">
        <f>G5+D6</f>
        <v>45</v>
      </c>
      <c r="F6">
        <f t="shared" si="2"/>
        <v>22</v>
      </c>
      <c r="G6">
        <f t="shared" si="1"/>
        <v>23</v>
      </c>
      <c r="H6" t="str">
        <f>IF(E6&lt;C6,"NIE","TAK")</f>
        <v>TAK</v>
      </c>
    </row>
    <row r="7" spans="1:8" x14ac:dyDescent="0.25">
      <c r="A7">
        <v>6</v>
      </c>
      <c r="B7" s="1">
        <v>43805</v>
      </c>
      <c r="C7">
        <f t="shared" si="0"/>
        <v>25</v>
      </c>
      <c r="D7">
        <f t="shared" si="3"/>
        <v>50</v>
      </c>
      <c r="E7">
        <f>G6+D7</f>
        <v>73</v>
      </c>
      <c r="F7">
        <f t="shared" si="2"/>
        <v>25</v>
      </c>
      <c r="G7">
        <f t="shared" si="1"/>
        <v>48</v>
      </c>
      <c r="H7" t="str">
        <f>IF(E7&lt;C7,"NIE","TAK")</f>
        <v>TAK</v>
      </c>
    </row>
    <row r="8" spans="1:8" x14ac:dyDescent="0.25">
      <c r="A8">
        <v>7</v>
      </c>
      <c r="B8" s="1">
        <v>43806</v>
      </c>
      <c r="C8">
        <f t="shared" si="0"/>
        <v>28</v>
      </c>
      <c r="D8">
        <f t="shared" si="3"/>
        <v>0</v>
      </c>
      <c r="E8">
        <f>G7+D8</f>
        <v>48</v>
      </c>
      <c r="F8">
        <f t="shared" si="2"/>
        <v>28</v>
      </c>
      <c r="G8">
        <f t="shared" si="1"/>
        <v>20</v>
      </c>
      <c r="H8" t="str">
        <f>IF(E8&lt;C8,"NIE","TAK")</f>
        <v>TAK</v>
      </c>
    </row>
    <row r="9" spans="1:8" x14ac:dyDescent="0.25">
      <c r="A9">
        <v>8</v>
      </c>
      <c r="B9" s="1">
        <v>43807</v>
      </c>
      <c r="C9">
        <f t="shared" si="0"/>
        <v>30</v>
      </c>
      <c r="D9">
        <f t="shared" si="3"/>
        <v>50</v>
      </c>
      <c r="E9">
        <f>G8+D9</f>
        <v>70</v>
      </c>
      <c r="F9">
        <f t="shared" si="2"/>
        <v>30</v>
      </c>
      <c r="G9">
        <f t="shared" si="1"/>
        <v>40</v>
      </c>
      <c r="H9" t="str">
        <f>IF(E9&lt;C9,"NIE","TAK")</f>
        <v>TAK</v>
      </c>
    </row>
    <row r="10" spans="1:8" x14ac:dyDescent="0.25">
      <c r="A10">
        <v>9</v>
      </c>
      <c r="B10" s="1">
        <v>43808</v>
      </c>
      <c r="C10">
        <f t="shared" si="0"/>
        <v>32</v>
      </c>
      <c r="D10">
        <f t="shared" si="3"/>
        <v>0</v>
      </c>
      <c r="E10">
        <f>G9+D10</f>
        <v>40</v>
      </c>
      <c r="F10">
        <f t="shared" si="2"/>
        <v>32</v>
      </c>
      <c r="G10">
        <f t="shared" si="1"/>
        <v>8</v>
      </c>
      <c r="H10" t="str">
        <f>IF(E10&lt;C10,"NIE","TAK")</f>
        <v>TAK</v>
      </c>
    </row>
    <row r="11" spans="1:8" x14ac:dyDescent="0.25">
      <c r="A11">
        <v>10</v>
      </c>
      <c r="B11" s="1">
        <v>43809</v>
      </c>
      <c r="C11">
        <f t="shared" si="0"/>
        <v>35</v>
      </c>
      <c r="D11">
        <f t="shared" si="3"/>
        <v>50</v>
      </c>
      <c r="E11">
        <f>G10+D11</f>
        <v>58</v>
      </c>
      <c r="F11">
        <f t="shared" si="2"/>
        <v>35</v>
      </c>
      <c r="G11">
        <f t="shared" si="1"/>
        <v>23</v>
      </c>
      <c r="H11" t="str">
        <f>IF(E11&lt;C11,"NIE","TAK")</f>
        <v>TAK</v>
      </c>
    </row>
    <row r="12" spans="1:8" x14ac:dyDescent="0.25">
      <c r="A12" s="2">
        <v>11</v>
      </c>
      <c r="B12" s="3">
        <v>43810</v>
      </c>
      <c r="C12" s="2">
        <f t="shared" si="0"/>
        <v>36</v>
      </c>
      <c r="D12">
        <f t="shared" si="3"/>
        <v>0</v>
      </c>
      <c r="E12" s="2">
        <f>G11+D12</f>
        <v>23</v>
      </c>
      <c r="F12" s="2">
        <f t="shared" si="2"/>
        <v>20</v>
      </c>
      <c r="G12" s="2">
        <f t="shared" si="1"/>
        <v>3</v>
      </c>
      <c r="H12" s="2" t="str">
        <f>IF(E12&lt;C12,"NIE","TAK")</f>
        <v>NIE</v>
      </c>
    </row>
    <row r="13" spans="1:8" x14ac:dyDescent="0.25">
      <c r="A13">
        <v>12</v>
      </c>
      <c r="B13" s="1">
        <v>43811</v>
      </c>
      <c r="C13">
        <f t="shared" si="0"/>
        <v>38</v>
      </c>
      <c r="D13">
        <f t="shared" si="3"/>
        <v>50</v>
      </c>
      <c r="E13">
        <f>G12+D13</f>
        <v>53</v>
      </c>
      <c r="F13">
        <f t="shared" si="2"/>
        <v>38</v>
      </c>
      <c r="G13">
        <f t="shared" si="1"/>
        <v>15</v>
      </c>
      <c r="H13" t="str">
        <f>IF(E13&lt;C13,"NIE","TAK")</f>
        <v>TAK</v>
      </c>
    </row>
    <row r="14" spans="1:8" x14ac:dyDescent="0.25">
      <c r="A14">
        <v>13</v>
      </c>
      <c r="B14" s="1">
        <v>43812</v>
      </c>
      <c r="C14">
        <f t="shared" si="0"/>
        <v>40</v>
      </c>
      <c r="D14">
        <f t="shared" si="3"/>
        <v>0</v>
      </c>
      <c r="E14">
        <f>G13+D14</f>
        <v>15</v>
      </c>
      <c r="F14">
        <f t="shared" si="2"/>
        <v>13</v>
      </c>
      <c r="G14">
        <f t="shared" si="1"/>
        <v>2</v>
      </c>
      <c r="H14" t="str">
        <f>IF(E14&lt;C14,"NIE","TAK")</f>
        <v>NIE</v>
      </c>
    </row>
    <row r="15" spans="1:8" x14ac:dyDescent="0.25">
      <c r="A15">
        <v>14</v>
      </c>
      <c r="B15" s="1">
        <v>43813</v>
      </c>
      <c r="C15">
        <f t="shared" si="0"/>
        <v>41</v>
      </c>
      <c r="D15">
        <f t="shared" si="3"/>
        <v>50</v>
      </c>
      <c r="E15">
        <f>G14+D15</f>
        <v>52</v>
      </c>
      <c r="F15">
        <f t="shared" si="2"/>
        <v>41</v>
      </c>
      <c r="G15">
        <f t="shared" si="1"/>
        <v>11</v>
      </c>
      <c r="H15" t="str">
        <f>IF(E15&lt;C15,"NIE","TAK")</f>
        <v>TAK</v>
      </c>
    </row>
    <row r="16" spans="1:8" x14ac:dyDescent="0.25">
      <c r="A16">
        <v>15</v>
      </c>
      <c r="B16" s="1">
        <v>43814</v>
      </c>
      <c r="C16">
        <f t="shared" si="0"/>
        <v>42</v>
      </c>
      <c r="D16">
        <f t="shared" si="3"/>
        <v>0</v>
      </c>
      <c r="E16">
        <f>G15+D16</f>
        <v>11</v>
      </c>
      <c r="F16">
        <f t="shared" si="2"/>
        <v>9</v>
      </c>
      <c r="G16">
        <f t="shared" si="1"/>
        <v>2</v>
      </c>
      <c r="H16" t="str">
        <f>IF(E16&lt;C16,"NIE","TAK")</f>
        <v>NIE</v>
      </c>
    </row>
    <row r="17" spans="1:8" x14ac:dyDescent="0.25">
      <c r="A17">
        <v>16</v>
      </c>
      <c r="B17" s="1">
        <v>43815</v>
      </c>
      <c r="C17">
        <f t="shared" si="0"/>
        <v>43</v>
      </c>
      <c r="D17">
        <f t="shared" si="3"/>
        <v>50</v>
      </c>
      <c r="E17">
        <f>G16+D17</f>
        <v>52</v>
      </c>
      <c r="F17">
        <f t="shared" si="2"/>
        <v>43</v>
      </c>
      <c r="G17">
        <f t="shared" si="1"/>
        <v>9</v>
      </c>
      <c r="H17" t="str">
        <f>IF(E17&lt;C17,"NIE","TAK")</f>
        <v>TAK</v>
      </c>
    </row>
    <row r="18" spans="1:8" x14ac:dyDescent="0.25">
      <c r="A18">
        <v>17</v>
      </c>
      <c r="B18" s="1">
        <v>43816</v>
      </c>
      <c r="C18">
        <f t="shared" si="0"/>
        <v>44</v>
      </c>
      <c r="D18">
        <f t="shared" si="3"/>
        <v>0</v>
      </c>
      <c r="E18">
        <f>G17+D18</f>
        <v>9</v>
      </c>
      <c r="F18">
        <f t="shared" si="2"/>
        <v>8</v>
      </c>
      <c r="G18">
        <f t="shared" si="1"/>
        <v>1</v>
      </c>
      <c r="H18" t="str">
        <f>IF(E18&lt;C18,"NIE","TAK")</f>
        <v>NIE</v>
      </c>
    </row>
    <row r="19" spans="1:8" x14ac:dyDescent="0.25">
      <c r="A19">
        <v>18</v>
      </c>
      <c r="B19" s="1">
        <v>43817</v>
      </c>
      <c r="C19">
        <f t="shared" si="0"/>
        <v>44</v>
      </c>
      <c r="D19">
        <f t="shared" si="3"/>
        <v>50</v>
      </c>
      <c r="E19">
        <f>G18+D19</f>
        <v>51</v>
      </c>
      <c r="F19">
        <f t="shared" si="2"/>
        <v>44</v>
      </c>
      <c r="G19">
        <f t="shared" si="1"/>
        <v>7</v>
      </c>
      <c r="H19" t="str">
        <f>IF(E19&lt;C19,"NIE","TAK")</f>
        <v>TAK</v>
      </c>
    </row>
    <row r="20" spans="1:8" x14ac:dyDescent="0.25">
      <c r="A20">
        <v>19</v>
      </c>
      <c r="B20" s="1">
        <v>43818</v>
      </c>
      <c r="C20">
        <f t="shared" si="0"/>
        <v>44</v>
      </c>
      <c r="D20">
        <f t="shared" si="3"/>
        <v>0</v>
      </c>
      <c r="E20">
        <f>G19+D20</f>
        <v>7</v>
      </c>
      <c r="F20">
        <f t="shared" si="2"/>
        <v>6</v>
      </c>
      <c r="G20">
        <f t="shared" si="1"/>
        <v>1</v>
      </c>
      <c r="H20" t="str">
        <f>IF(E20&lt;C20,"NIE","TAK")</f>
        <v>NIE</v>
      </c>
    </row>
    <row r="21" spans="1:8" x14ac:dyDescent="0.25">
      <c r="A21">
        <v>20</v>
      </c>
      <c r="B21" s="1">
        <v>43819</v>
      </c>
      <c r="C21">
        <f t="shared" si="0"/>
        <v>45</v>
      </c>
      <c r="D21">
        <f t="shared" si="3"/>
        <v>50</v>
      </c>
      <c r="E21">
        <f>G20+D21</f>
        <v>51</v>
      </c>
      <c r="F21">
        <f t="shared" si="2"/>
        <v>45</v>
      </c>
      <c r="G21">
        <f t="shared" si="1"/>
        <v>6</v>
      </c>
      <c r="H21" t="str">
        <f>IF(E21&lt;C21,"NIE","TAK")</f>
        <v>TAK</v>
      </c>
    </row>
    <row r="22" spans="1:8" x14ac:dyDescent="0.25">
      <c r="A22">
        <v>21</v>
      </c>
      <c r="B22" s="1">
        <v>43820</v>
      </c>
      <c r="C22">
        <f t="shared" si="0"/>
        <v>44</v>
      </c>
      <c r="D22">
        <f t="shared" si="3"/>
        <v>0</v>
      </c>
      <c r="E22">
        <f>G21+D22</f>
        <v>6</v>
      </c>
      <c r="F22">
        <f t="shared" si="2"/>
        <v>5</v>
      </c>
      <c r="G22">
        <f t="shared" si="1"/>
        <v>1</v>
      </c>
      <c r="H22" t="str">
        <f>IF(E22&lt;C22,"NIE","TAK")</f>
        <v>NIE</v>
      </c>
    </row>
    <row r="23" spans="1:8" x14ac:dyDescent="0.25">
      <c r="A23">
        <v>22</v>
      </c>
      <c r="B23" s="1">
        <v>43821</v>
      </c>
      <c r="C23">
        <f t="shared" si="0"/>
        <v>44</v>
      </c>
      <c r="D23">
        <f t="shared" si="3"/>
        <v>50</v>
      </c>
      <c r="E23">
        <f>G22+D23</f>
        <v>51</v>
      </c>
      <c r="F23">
        <f t="shared" si="2"/>
        <v>44</v>
      </c>
      <c r="G23">
        <f t="shared" si="1"/>
        <v>7</v>
      </c>
      <c r="H23" t="str">
        <f>IF(E23&lt;C23,"NIE","TAK")</f>
        <v>TAK</v>
      </c>
    </row>
    <row r="24" spans="1:8" x14ac:dyDescent="0.25">
      <c r="A24">
        <v>23</v>
      </c>
      <c r="B24" s="1">
        <v>43822</v>
      </c>
      <c r="C24">
        <f t="shared" si="0"/>
        <v>44</v>
      </c>
      <c r="D24">
        <f t="shared" si="3"/>
        <v>0</v>
      </c>
      <c r="E24">
        <f>G23+D24</f>
        <v>7</v>
      </c>
      <c r="F24">
        <f t="shared" si="2"/>
        <v>6</v>
      </c>
      <c r="G24">
        <f t="shared" si="1"/>
        <v>1</v>
      </c>
      <c r="H24" t="str">
        <f>IF(E24&lt;C24,"NIE","TAK")</f>
        <v>NIE</v>
      </c>
    </row>
    <row r="25" spans="1:8" x14ac:dyDescent="0.25">
      <c r="A25">
        <v>24</v>
      </c>
      <c r="B25" s="1">
        <v>43823</v>
      </c>
      <c r="C25">
        <f t="shared" si="0"/>
        <v>43</v>
      </c>
      <c r="D25">
        <f t="shared" si="3"/>
        <v>50</v>
      </c>
      <c r="E25">
        <f>G24+D25</f>
        <v>51</v>
      </c>
      <c r="F25">
        <f t="shared" si="2"/>
        <v>43</v>
      </c>
      <c r="G25" s="5">
        <f t="shared" si="1"/>
        <v>8</v>
      </c>
      <c r="H25" t="str">
        <f>IF(E25&lt;C25,"NIE","TAK")</f>
        <v>TAK</v>
      </c>
    </row>
    <row r="26" spans="1:8" x14ac:dyDescent="0.25">
      <c r="F26" s="4">
        <f>SUM(F2:F25)</f>
        <v>592</v>
      </c>
    </row>
    <row r="28" spans="1:8" x14ac:dyDescent="0.25">
      <c r="A28">
        <v>1</v>
      </c>
      <c r="B28" s="1">
        <v>43800</v>
      </c>
      <c r="C28">
        <f>INT((-(A28*A28)+40*A28+50)/10)</f>
        <v>8</v>
      </c>
      <c r="D28">
        <v>50</v>
      </c>
      <c r="E28">
        <f>D28</f>
        <v>50</v>
      </c>
      <c r="F28">
        <v>8</v>
      </c>
      <c r="G28">
        <f>E28-F28</f>
        <v>42</v>
      </c>
      <c r="H28" t="str">
        <f>IF(E28&lt;C28,"NIE","TAK")</f>
        <v>TAK</v>
      </c>
    </row>
    <row r="29" spans="1:8" x14ac:dyDescent="0.25">
      <c r="A29">
        <v>2</v>
      </c>
      <c r="B29" s="1">
        <v>43801</v>
      </c>
      <c r="C29">
        <f t="shared" ref="C29:C51" si="4">INT((-(A29*A29)+40*A29+50)/10)</f>
        <v>12</v>
      </c>
      <c r="D29">
        <f>IF(C29&gt;G28,50,0)</f>
        <v>0</v>
      </c>
      <c r="E29">
        <f>G28+D29</f>
        <v>42</v>
      </c>
      <c r="F29">
        <f>IF(E29&lt;C29,INT(E29*0.9),C29)</f>
        <v>12</v>
      </c>
      <c r="G29">
        <f t="shared" ref="G29:G51" si="5">E29-F29</f>
        <v>30</v>
      </c>
      <c r="H29" t="str">
        <f>IF(E29&lt;C29,"NIE","TAK")</f>
        <v>TAK</v>
      </c>
    </row>
    <row r="30" spans="1:8" x14ac:dyDescent="0.25">
      <c r="A30">
        <v>3</v>
      </c>
      <c r="B30" s="1">
        <v>43802</v>
      </c>
      <c r="C30">
        <f t="shared" si="4"/>
        <v>16</v>
      </c>
      <c r="D30">
        <f t="shared" ref="D30:D51" si="6">IF(C30&gt;G29,50,0)</f>
        <v>0</v>
      </c>
      <c r="E30">
        <f>G29+D30</f>
        <v>30</v>
      </c>
      <c r="F30">
        <f t="shared" ref="F30:F51" si="7">IF(E30&lt;C30,INT(E30*0.9),C30)</f>
        <v>16</v>
      </c>
      <c r="G30">
        <f t="shared" si="5"/>
        <v>14</v>
      </c>
      <c r="H30" t="str">
        <f>IF(E30&lt;C30,"NIE","TAK")</f>
        <v>TAK</v>
      </c>
    </row>
    <row r="31" spans="1:8" x14ac:dyDescent="0.25">
      <c r="A31">
        <v>4</v>
      </c>
      <c r="B31" s="1">
        <v>43803</v>
      </c>
      <c r="C31">
        <f t="shared" si="4"/>
        <v>19</v>
      </c>
      <c r="D31">
        <f t="shared" si="6"/>
        <v>50</v>
      </c>
      <c r="E31">
        <f>G30+D31</f>
        <v>64</v>
      </c>
      <c r="F31">
        <f t="shared" si="7"/>
        <v>19</v>
      </c>
      <c r="G31">
        <f t="shared" si="5"/>
        <v>45</v>
      </c>
      <c r="H31" t="str">
        <f>IF(E31&lt;C31,"NIE","TAK")</f>
        <v>TAK</v>
      </c>
    </row>
    <row r="32" spans="1:8" x14ac:dyDescent="0.25">
      <c r="A32">
        <v>5</v>
      </c>
      <c r="B32" s="1">
        <v>43804</v>
      </c>
      <c r="C32">
        <f t="shared" si="4"/>
        <v>22</v>
      </c>
      <c r="D32">
        <f t="shared" si="6"/>
        <v>0</v>
      </c>
      <c r="E32">
        <f>G31+D32</f>
        <v>45</v>
      </c>
      <c r="F32">
        <f t="shared" si="7"/>
        <v>22</v>
      </c>
      <c r="G32">
        <f t="shared" si="5"/>
        <v>23</v>
      </c>
      <c r="H32" t="str">
        <f>IF(E32&lt;C32,"NIE","TAK")</f>
        <v>TAK</v>
      </c>
    </row>
    <row r="33" spans="1:8" x14ac:dyDescent="0.25">
      <c r="A33">
        <v>6</v>
      </c>
      <c r="B33" s="1">
        <v>43805</v>
      </c>
      <c r="C33">
        <f t="shared" si="4"/>
        <v>25</v>
      </c>
      <c r="D33">
        <f t="shared" si="6"/>
        <v>50</v>
      </c>
      <c r="E33">
        <f>G32+D33</f>
        <v>73</v>
      </c>
      <c r="F33">
        <f t="shared" si="7"/>
        <v>25</v>
      </c>
      <c r="G33">
        <f t="shared" si="5"/>
        <v>48</v>
      </c>
      <c r="H33" t="str">
        <f>IF(E33&lt;C33,"NIE","TAK")</f>
        <v>TAK</v>
      </c>
    </row>
    <row r="34" spans="1:8" x14ac:dyDescent="0.25">
      <c r="A34">
        <v>7</v>
      </c>
      <c r="B34" s="1">
        <v>43806</v>
      </c>
      <c r="C34">
        <f t="shared" si="4"/>
        <v>28</v>
      </c>
      <c r="D34">
        <f t="shared" si="6"/>
        <v>0</v>
      </c>
      <c r="E34">
        <f>G33+D34</f>
        <v>48</v>
      </c>
      <c r="F34">
        <f t="shared" si="7"/>
        <v>28</v>
      </c>
      <c r="G34">
        <f t="shared" si="5"/>
        <v>20</v>
      </c>
      <c r="H34" t="str">
        <f>IF(E34&lt;C34,"NIE","TAK")</f>
        <v>TAK</v>
      </c>
    </row>
    <row r="35" spans="1:8" x14ac:dyDescent="0.25">
      <c r="A35">
        <v>8</v>
      </c>
      <c r="B35" s="1">
        <v>43807</v>
      </c>
      <c r="C35">
        <f t="shared" si="4"/>
        <v>30</v>
      </c>
      <c r="D35">
        <f t="shared" si="6"/>
        <v>50</v>
      </c>
      <c r="E35">
        <f>G34+D35</f>
        <v>70</v>
      </c>
      <c r="F35">
        <f t="shared" si="7"/>
        <v>30</v>
      </c>
      <c r="G35">
        <f t="shared" si="5"/>
        <v>40</v>
      </c>
      <c r="H35" t="str">
        <f>IF(E35&lt;C35,"NIE","TAK")</f>
        <v>TAK</v>
      </c>
    </row>
    <row r="36" spans="1:8" x14ac:dyDescent="0.25">
      <c r="A36">
        <v>9</v>
      </c>
      <c r="B36" s="1">
        <v>43808</v>
      </c>
      <c r="C36">
        <f t="shared" si="4"/>
        <v>32</v>
      </c>
      <c r="D36">
        <f t="shared" si="6"/>
        <v>0</v>
      </c>
      <c r="E36">
        <f>G35+D36</f>
        <v>40</v>
      </c>
      <c r="F36">
        <f t="shared" si="7"/>
        <v>32</v>
      </c>
      <c r="G36">
        <f t="shared" si="5"/>
        <v>8</v>
      </c>
      <c r="H36" t="str">
        <f>IF(E36&lt;C36,"NIE","TAK")</f>
        <v>TAK</v>
      </c>
    </row>
    <row r="37" spans="1:8" x14ac:dyDescent="0.25">
      <c r="A37">
        <v>10</v>
      </c>
      <c r="B37" s="1">
        <v>43809</v>
      </c>
      <c r="C37">
        <f t="shared" si="4"/>
        <v>35</v>
      </c>
      <c r="D37">
        <f t="shared" si="6"/>
        <v>50</v>
      </c>
      <c r="E37">
        <f>G36+D37</f>
        <v>58</v>
      </c>
      <c r="F37">
        <f t="shared" si="7"/>
        <v>35</v>
      </c>
      <c r="G37">
        <f t="shared" si="5"/>
        <v>23</v>
      </c>
      <c r="H37" t="str">
        <f>IF(E37&lt;C37,"NIE","TAK")</f>
        <v>TAK</v>
      </c>
    </row>
    <row r="38" spans="1:8" x14ac:dyDescent="0.25">
      <c r="A38" s="2">
        <v>11</v>
      </c>
      <c r="B38" s="3">
        <v>43810</v>
      </c>
      <c r="C38" s="2">
        <f t="shared" si="4"/>
        <v>36</v>
      </c>
      <c r="D38">
        <f t="shared" si="6"/>
        <v>50</v>
      </c>
      <c r="E38" s="2">
        <f>G37+D38</f>
        <v>73</v>
      </c>
      <c r="F38" s="2">
        <f t="shared" si="7"/>
        <v>36</v>
      </c>
      <c r="G38" s="2">
        <f t="shared" si="5"/>
        <v>37</v>
      </c>
      <c r="H38" s="2" t="str">
        <f>IF(E38&lt;C38,"NIE","TAK")</f>
        <v>TAK</v>
      </c>
    </row>
    <row r="39" spans="1:8" x14ac:dyDescent="0.25">
      <c r="A39">
        <v>12</v>
      </c>
      <c r="B39" s="1">
        <v>43811</v>
      </c>
      <c r="C39">
        <f t="shared" si="4"/>
        <v>38</v>
      </c>
      <c r="D39">
        <f t="shared" si="6"/>
        <v>50</v>
      </c>
      <c r="E39">
        <f>G38+D39</f>
        <v>87</v>
      </c>
      <c r="F39">
        <f t="shared" si="7"/>
        <v>38</v>
      </c>
      <c r="G39">
        <f t="shared" si="5"/>
        <v>49</v>
      </c>
      <c r="H39" t="str">
        <f>IF(E39&lt;C39,"NIE","TAK")</f>
        <v>TAK</v>
      </c>
    </row>
    <row r="40" spans="1:8" x14ac:dyDescent="0.25">
      <c r="A40">
        <v>13</v>
      </c>
      <c r="B40" s="1">
        <v>43812</v>
      </c>
      <c r="C40">
        <f t="shared" si="4"/>
        <v>40</v>
      </c>
      <c r="D40">
        <f t="shared" si="6"/>
        <v>0</v>
      </c>
      <c r="E40">
        <f>G39+D40</f>
        <v>49</v>
      </c>
      <c r="F40">
        <f t="shared" si="7"/>
        <v>40</v>
      </c>
      <c r="G40">
        <f t="shared" si="5"/>
        <v>9</v>
      </c>
      <c r="H40" t="str">
        <f>IF(E40&lt;C40,"NIE","TAK")</f>
        <v>TAK</v>
      </c>
    </row>
    <row r="41" spans="1:8" x14ac:dyDescent="0.25">
      <c r="A41">
        <v>14</v>
      </c>
      <c r="B41" s="1">
        <v>43813</v>
      </c>
      <c r="C41">
        <f t="shared" si="4"/>
        <v>41</v>
      </c>
      <c r="D41">
        <f t="shared" si="6"/>
        <v>50</v>
      </c>
      <c r="E41">
        <f>G40+D41</f>
        <v>59</v>
      </c>
      <c r="F41">
        <f t="shared" si="7"/>
        <v>41</v>
      </c>
      <c r="G41">
        <f t="shared" si="5"/>
        <v>18</v>
      </c>
      <c r="H41" t="str">
        <f>IF(E41&lt;C41,"NIE","TAK")</f>
        <v>TAK</v>
      </c>
    </row>
    <row r="42" spans="1:8" x14ac:dyDescent="0.25">
      <c r="A42">
        <v>15</v>
      </c>
      <c r="B42" s="1">
        <v>43814</v>
      </c>
      <c r="C42">
        <f t="shared" si="4"/>
        <v>42</v>
      </c>
      <c r="D42">
        <f t="shared" si="6"/>
        <v>50</v>
      </c>
      <c r="E42">
        <f>G41+D42</f>
        <v>68</v>
      </c>
      <c r="F42">
        <f t="shared" si="7"/>
        <v>42</v>
      </c>
      <c r="G42">
        <f t="shared" si="5"/>
        <v>26</v>
      </c>
      <c r="H42" t="str">
        <f>IF(E42&lt;C42,"NIE","TAK")</f>
        <v>TAK</v>
      </c>
    </row>
    <row r="43" spans="1:8" x14ac:dyDescent="0.25">
      <c r="A43">
        <v>16</v>
      </c>
      <c r="B43" s="1">
        <v>43815</v>
      </c>
      <c r="C43">
        <f t="shared" si="4"/>
        <v>43</v>
      </c>
      <c r="D43">
        <f t="shared" si="6"/>
        <v>50</v>
      </c>
      <c r="E43">
        <f>G42+D43</f>
        <v>76</v>
      </c>
      <c r="F43">
        <f t="shared" si="7"/>
        <v>43</v>
      </c>
      <c r="G43">
        <f t="shared" si="5"/>
        <v>33</v>
      </c>
      <c r="H43" t="str">
        <f>IF(E43&lt;C43,"NIE","TAK")</f>
        <v>TAK</v>
      </c>
    </row>
    <row r="44" spans="1:8" x14ac:dyDescent="0.25">
      <c r="A44">
        <v>17</v>
      </c>
      <c r="B44" s="1">
        <v>43816</v>
      </c>
      <c r="C44">
        <f t="shared" si="4"/>
        <v>44</v>
      </c>
      <c r="D44">
        <f t="shared" si="6"/>
        <v>50</v>
      </c>
      <c r="E44">
        <f>G43+D44</f>
        <v>83</v>
      </c>
      <c r="F44">
        <f t="shared" si="7"/>
        <v>44</v>
      </c>
      <c r="G44">
        <f t="shared" si="5"/>
        <v>39</v>
      </c>
      <c r="H44" t="str">
        <f>IF(E44&lt;C44,"NIE","TAK")</f>
        <v>TAK</v>
      </c>
    </row>
    <row r="45" spans="1:8" x14ac:dyDescent="0.25">
      <c r="A45">
        <v>18</v>
      </c>
      <c r="B45" s="1">
        <v>43817</v>
      </c>
      <c r="C45">
        <f t="shared" si="4"/>
        <v>44</v>
      </c>
      <c r="D45">
        <f t="shared" si="6"/>
        <v>50</v>
      </c>
      <c r="E45">
        <f>G44+D45</f>
        <v>89</v>
      </c>
      <c r="F45">
        <f t="shared" si="7"/>
        <v>44</v>
      </c>
      <c r="G45">
        <f t="shared" si="5"/>
        <v>45</v>
      </c>
      <c r="H45" t="str">
        <f>IF(E45&lt;C45,"NIE","TAK")</f>
        <v>TAK</v>
      </c>
    </row>
    <row r="46" spans="1:8" x14ac:dyDescent="0.25">
      <c r="A46">
        <v>19</v>
      </c>
      <c r="B46" s="1">
        <v>43818</v>
      </c>
      <c r="C46">
        <f t="shared" si="4"/>
        <v>44</v>
      </c>
      <c r="D46">
        <f t="shared" si="6"/>
        <v>0</v>
      </c>
      <c r="E46">
        <f>G45+D46</f>
        <v>45</v>
      </c>
      <c r="F46">
        <f t="shared" si="7"/>
        <v>44</v>
      </c>
      <c r="G46">
        <f t="shared" si="5"/>
        <v>1</v>
      </c>
      <c r="H46" t="str">
        <f>IF(E46&lt;C46,"NIE","TAK")</f>
        <v>TAK</v>
      </c>
    </row>
    <row r="47" spans="1:8" x14ac:dyDescent="0.25">
      <c r="A47">
        <v>20</v>
      </c>
      <c r="B47" s="1">
        <v>43819</v>
      </c>
      <c r="C47">
        <f t="shared" si="4"/>
        <v>45</v>
      </c>
      <c r="D47">
        <f t="shared" si="6"/>
        <v>50</v>
      </c>
      <c r="E47">
        <f>G46+D47</f>
        <v>51</v>
      </c>
      <c r="F47">
        <f t="shared" si="7"/>
        <v>45</v>
      </c>
      <c r="G47">
        <f t="shared" si="5"/>
        <v>6</v>
      </c>
      <c r="H47" t="str">
        <f>IF(E47&lt;C47,"NIE","TAK")</f>
        <v>TAK</v>
      </c>
    </row>
    <row r="48" spans="1:8" x14ac:dyDescent="0.25">
      <c r="A48">
        <v>21</v>
      </c>
      <c r="B48" s="1">
        <v>43820</v>
      </c>
      <c r="C48">
        <f t="shared" si="4"/>
        <v>44</v>
      </c>
      <c r="D48">
        <f t="shared" si="6"/>
        <v>50</v>
      </c>
      <c r="E48">
        <f>G47+D48</f>
        <v>56</v>
      </c>
      <c r="F48">
        <f t="shared" si="7"/>
        <v>44</v>
      </c>
      <c r="G48">
        <f t="shared" si="5"/>
        <v>12</v>
      </c>
      <c r="H48" t="str">
        <f>IF(E48&lt;C48,"NIE","TAK")</f>
        <v>TAK</v>
      </c>
    </row>
    <row r="49" spans="1:11" x14ac:dyDescent="0.25">
      <c r="A49">
        <v>22</v>
      </c>
      <c r="B49" s="1">
        <v>43821</v>
      </c>
      <c r="C49">
        <f t="shared" si="4"/>
        <v>44</v>
      </c>
      <c r="D49">
        <f t="shared" si="6"/>
        <v>50</v>
      </c>
      <c r="E49">
        <f>G48+D49</f>
        <v>62</v>
      </c>
      <c r="F49">
        <f t="shared" si="7"/>
        <v>44</v>
      </c>
      <c r="G49">
        <f t="shared" si="5"/>
        <v>18</v>
      </c>
      <c r="H49" t="str">
        <f>IF(E49&lt;C49,"NIE","TAK")</f>
        <v>TAK</v>
      </c>
    </row>
    <row r="50" spans="1:11" x14ac:dyDescent="0.25">
      <c r="A50">
        <v>23</v>
      </c>
      <c r="B50" s="1">
        <v>43822</v>
      </c>
      <c r="C50">
        <f t="shared" si="4"/>
        <v>44</v>
      </c>
      <c r="D50">
        <f t="shared" si="6"/>
        <v>50</v>
      </c>
      <c r="E50">
        <f>G49+D50</f>
        <v>68</v>
      </c>
      <c r="F50">
        <f t="shared" si="7"/>
        <v>44</v>
      </c>
      <c r="G50">
        <f t="shared" si="5"/>
        <v>24</v>
      </c>
      <c r="H50" t="str">
        <f>IF(E50&lt;C50,"NIE","TAK")</f>
        <v>TAK</v>
      </c>
    </row>
    <row r="51" spans="1:11" x14ac:dyDescent="0.25">
      <c r="A51">
        <v>24</v>
      </c>
      <c r="B51" s="1">
        <v>43823</v>
      </c>
      <c r="C51">
        <f t="shared" si="4"/>
        <v>43</v>
      </c>
      <c r="D51">
        <f t="shared" si="6"/>
        <v>50</v>
      </c>
      <c r="E51">
        <f>G50+D51</f>
        <v>74</v>
      </c>
      <c r="F51">
        <f t="shared" si="7"/>
        <v>43</v>
      </c>
      <c r="G51" s="5">
        <f t="shared" si="5"/>
        <v>31</v>
      </c>
      <c r="H51" t="str">
        <f>IF(E51&lt;C51,"NIE","TAK")</f>
        <v>TAK</v>
      </c>
    </row>
    <row r="52" spans="1:11" x14ac:dyDescent="0.25">
      <c r="C52" t="s">
        <v>8</v>
      </c>
      <c r="D52">
        <f>COUNTIF(D28:D51,"=50")</f>
        <v>17</v>
      </c>
      <c r="F52" s="4">
        <f>SUM(F28:F51)</f>
        <v>819</v>
      </c>
    </row>
    <row r="54" spans="1:11" x14ac:dyDescent="0.25">
      <c r="A54">
        <v>1</v>
      </c>
      <c r="B54" s="1">
        <v>43800</v>
      </c>
      <c r="C54">
        <f>INT((-(A54*A54)+40*A54+50)/10)</f>
        <v>8</v>
      </c>
      <c r="D54">
        <f>$K$54</f>
        <v>35</v>
      </c>
      <c r="E54">
        <f>D54</f>
        <v>35</v>
      </c>
      <c r="F54">
        <v>8</v>
      </c>
      <c r="G54">
        <f>E54-F54</f>
        <v>27</v>
      </c>
      <c r="H54" t="str">
        <f>IF(E54&lt;C54,"NIE","TAK")</f>
        <v>TAK</v>
      </c>
      <c r="J54" t="s">
        <v>9</v>
      </c>
      <c r="K54">
        <v>35</v>
      </c>
    </row>
    <row r="55" spans="1:11" x14ac:dyDescent="0.25">
      <c r="A55">
        <v>2</v>
      </c>
      <c r="B55" s="1">
        <v>43801</v>
      </c>
      <c r="C55">
        <f t="shared" ref="C55:C77" si="8">INT((-(A55*A55)+40*A55+50)/10)</f>
        <v>12</v>
      </c>
      <c r="D55">
        <f t="shared" ref="D55:D77" si="9">$K$54</f>
        <v>35</v>
      </c>
      <c r="E55">
        <f>G54+D55</f>
        <v>62</v>
      </c>
      <c r="F55">
        <f>IF(E55&lt;C55,INT(E55*0.9),C55)</f>
        <v>12</v>
      </c>
      <c r="G55">
        <f t="shared" ref="G55:G77" si="10">E55-F55</f>
        <v>50</v>
      </c>
      <c r="H55" t="str">
        <f>IF(E55&lt;C55,"NIE","TAK")</f>
        <v>TAK</v>
      </c>
    </row>
    <row r="56" spans="1:11" x14ac:dyDescent="0.25">
      <c r="A56">
        <v>3</v>
      </c>
      <c r="B56" s="1">
        <v>43802</v>
      </c>
      <c r="C56">
        <f t="shared" si="8"/>
        <v>16</v>
      </c>
      <c r="D56">
        <f t="shared" si="9"/>
        <v>35</v>
      </c>
      <c r="E56">
        <f>G55+D56</f>
        <v>85</v>
      </c>
      <c r="F56">
        <f t="shared" ref="F56:F77" si="11">IF(E56&lt;C56,INT(E56*0.9),C56)</f>
        <v>16</v>
      </c>
      <c r="G56">
        <f t="shared" si="10"/>
        <v>69</v>
      </c>
      <c r="H56" t="str">
        <f>IF(E56&lt;C56,"NIE","TAK")</f>
        <v>TAK</v>
      </c>
    </row>
    <row r="57" spans="1:11" x14ac:dyDescent="0.25">
      <c r="A57">
        <v>4</v>
      </c>
      <c r="B57" s="1">
        <v>43803</v>
      </c>
      <c r="C57">
        <f t="shared" si="8"/>
        <v>19</v>
      </c>
      <c r="D57">
        <f t="shared" si="9"/>
        <v>35</v>
      </c>
      <c r="E57">
        <f>G56+D57</f>
        <v>104</v>
      </c>
      <c r="F57">
        <f t="shared" si="11"/>
        <v>19</v>
      </c>
      <c r="G57">
        <f t="shared" si="10"/>
        <v>85</v>
      </c>
      <c r="H57" t="str">
        <f>IF(E57&lt;C57,"NIE","TAK")</f>
        <v>TAK</v>
      </c>
    </row>
    <row r="58" spans="1:11" x14ac:dyDescent="0.25">
      <c r="A58">
        <v>5</v>
      </c>
      <c r="B58" s="1">
        <v>43804</v>
      </c>
      <c r="C58">
        <f t="shared" si="8"/>
        <v>22</v>
      </c>
      <c r="D58">
        <f t="shared" si="9"/>
        <v>35</v>
      </c>
      <c r="E58">
        <f>G57+D58</f>
        <v>120</v>
      </c>
      <c r="F58">
        <f t="shared" si="11"/>
        <v>22</v>
      </c>
      <c r="G58">
        <f t="shared" si="10"/>
        <v>98</v>
      </c>
      <c r="H58" t="str">
        <f>IF(E58&lt;C58,"NIE","TAK")</f>
        <v>TAK</v>
      </c>
    </row>
    <row r="59" spans="1:11" x14ac:dyDescent="0.25">
      <c r="A59">
        <v>6</v>
      </c>
      <c r="B59" s="1">
        <v>43805</v>
      </c>
      <c r="C59">
        <f t="shared" si="8"/>
        <v>25</v>
      </c>
      <c r="D59">
        <f t="shared" si="9"/>
        <v>35</v>
      </c>
      <c r="E59">
        <f>G58+D59</f>
        <v>133</v>
      </c>
      <c r="F59">
        <f t="shared" si="11"/>
        <v>25</v>
      </c>
      <c r="G59">
        <f t="shared" si="10"/>
        <v>108</v>
      </c>
      <c r="H59" t="str">
        <f>IF(E59&lt;C59,"NIE","TAK")</f>
        <v>TAK</v>
      </c>
    </row>
    <row r="60" spans="1:11" x14ac:dyDescent="0.25">
      <c r="A60">
        <v>7</v>
      </c>
      <c r="B60" s="1">
        <v>43806</v>
      </c>
      <c r="C60">
        <f t="shared" si="8"/>
        <v>28</v>
      </c>
      <c r="D60">
        <f t="shared" si="9"/>
        <v>35</v>
      </c>
      <c r="E60">
        <f>G59+D60</f>
        <v>143</v>
      </c>
      <c r="F60">
        <f t="shared" si="11"/>
        <v>28</v>
      </c>
      <c r="G60">
        <f t="shared" si="10"/>
        <v>115</v>
      </c>
      <c r="H60" t="str">
        <f>IF(E60&lt;C60,"NIE","TAK")</f>
        <v>TAK</v>
      </c>
    </row>
    <row r="61" spans="1:11" x14ac:dyDescent="0.25">
      <c r="A61">
        <v>8</v>
      </c>
      <c r="B61" s="1">
        <v>43807</v>
      </c>
      <c r="C61">
        <f t="shared" si="8"/>
        <v>30</v>
      </c>
      <c r="D61">
        <f t="shared" si="9"/>
        <v>35</v>
      </c>
      <c r="E61">
        <f>G60+D61</f>
        <v>150</v>
      </c>
      <c r="F61">
        <f t="shared" si="11"/>
        <v>30</v>
      </c>
      <c r="G61">
        <f t="shared" si="10"/>
        <v>120</v>
      </c>
      <c r="H61" t="str">
        <f>IF(E61&lt;C61,"NIE","TAK")</f>
        <v>TAK</v>
      </c>
    </row>
    <row r="62" spans="1:11" x14ac:dyDescent="0.25">
      <c r="A62">
        <v>9</v>
      </c>
      <c r="B62" s="1">
        <v>43808</v>
      </c>
      <c r="C62">
        <f t="shared" si="8"/>
        <v>32</v>
      </c>
      <c r="D62">
        <f t="shared" si="9"/>
        <v>35</v>
      </c>
      <c r="E62">
        <f>G61+D62</f>
        <v>155</v>
      </c>
      <c r="F62">
        <f t="shared" si="11"/>
        <v>32</v>
      </c>
      <c r="G62">
        <f t="shared" si="10"/>
        <v>123</v>
      </c>
      <c r="H62" t="str">
        <f>IF(E62&lt;C62,"NIE","TAK")</f>
        <v>TAK</v>
      </c>
    </row>
    <row r="63" spans="1:11" x14ac:dyDescent="0.25">
      <c r="A63">
        <v>10</v>
      </c>
      <c r="B63" s="1">
        <v>43809</v>
      </c>
      <c r="C63">
        <f t="shared" si="8"/>
        <v>35</v>
      </c>
      <c r="D63">
        <f t="shared" si="9"/>
        <v>35</v>
      </c>
      <c r="E63">
        <f>G62+D63</f>
        <v>158</v>
      </c>
      <c r="F63">
        <f t="shared" si="11"/>
        <v>35</v>
      </c>
      <c r="G63">
        <f t="shared" si="10"/>
        <v>123</v>
      </c>
      <c r="H63" t="str">
        <f>IF(E63&lt;C63,"NIE","TAK")</f>
        <v>TAK</v>
      </c>
    </row>
    <row r="64" spans="1:11" x14ac:dyDescent="0.25">
      <c r="A64" s="2">
        <v>11</v>
      </c>
      <c r="B64" s="3">
        <v>43810</v>
      </c>
      <c r="C64" s="2">
        <f t="shared" si="8"/>
        <v>36</v>
      </c>
      <c r="D64">
        <f t="shared" si="9"/>
        <v>35</v>
      </c>
      <c r="E64" s="2">
        <f>G63+D64</f>
        <v>158</v>
      </c>
      <c r="F64" s="2">
        <f t="shared" si="11"/>
        <v>36</v>
      </c>
      <c r="G64" s="2">
        <f t="shared" si="10"/>
        <v>122</v>
      </c>
      <c r="H64" s="2" t="str">
        <f>IF(E64&lt;C64,"NIE","TAK")</f>
        <v>TAK</v>
      </c>
    </row>
    <row r="65" spans="1:8" x14ac:dyDescent="0.25">
      <c r="A65">
        <v>12</v>
      </c>
      <c r="B65" s="1">
        <v>43811</v>
      </c>
      <c r="C65">
        <f t="shared" si="8"/>
        <v>38</v>
      </c>
      <c r="D65">
        <f t="shared" si="9"/>
        <v>35</v>
      </c>
      <c r="E65">
        <f>G64+D65</f>
        <v>157</v>
      </c>
      <c r="F65">
        <f t="shared" si="11"/>
        <v>38</v>
      </c>
      <c r="G65">
        <f t="shared" si="10"/>
        <v>119</v>
      </c>
      <c r="H65" t="str">
        <f>IF(E65&lt;C65,"NIE","TAK")</f>
        <v>TAK</v>
      </c>
    </row>
    <row r="66" spans="1:8" x14ac:dyDescent="0.25">
      <c r="A66">
        <v>13</v>
      </c>
      <c r="B66" s="1">
        <v>43812</v>
      </c>
      <c r="C66">
        <f t="shared" si="8"/>
        <v>40</v>
      </c>
      <c r="D66">
        <f t="shared" si="9"/>
        <v>35</v>
      </c>
      <c r="E66">
        <f>G65+D66</f>
        <v>154</v>
      </c>
      <c r="F66">
        <f t="shared" si="11"/>
        <v>40</v>
      </c>
      <c r="G66">
        <f t="shared" si="10"/>
        <v>114</v>
      </c>
      <c r="H66" t="str">
        <f>IF(E66&lt;C66,"NIE","TAK")</f>
        <v>TAK</v>
      </c>
    </row>
    <row r="67" spans="1:8" x14ac:dyDescent="0.25">
      <c r="A67">
        <v>14</v>
      </c>
      <c r="B67" s="1">
        <v>43813</v>
      </c>
      <c r="C67">
        <f t="shared" si="8"/>
        <v>41</v>
      </c>
      <c r="D67">
        <f t="shared" si="9"/>
        <v>35</v>
      </c>
      <c r="E67">
        <f>G66+D67</f>
        <v>149</v>
      </c>
      <c r="F67">
        <f t="shared" si="11"/>
        <v>41</v>
      </c>
      <c r="G67">
        <f t="shared" si="10"/>
        <v>108</v>
      </c>
      <c r="H67" t="str">
        <f>IF(E67&lt;C67,"NIE","TAK")</f>
        <v>TAK</v>
      </c>
    </row>
    <row r="68" spans="1:8" x14ac:dyDescent="0.25">
      <c r="A68">
        <v>15</v>
      </c>
      <c r="B68" s="1">
        <v>43814</v>
      </c>
      <c r="C68">
        <f t="shared" si="8"/>
        <v>42</v>
      </c>
      <c r="D68">
        <f t="shared" si="9"/>
        <v>35</v>
      </c>
      <c r="E68">
        <f>G67+D68</f>
        <v>143</v>
      </c>
      <c r="F68">
        <f t="shared" si="11"/>
        <v>42</v>
      </c>
      <c r="G68">
        <f t="shared" si="10"/>
        <v>101</v>
      </c>
      <c r="H68" t="str">
        <f>IF(E68&lt;C68,"NIE","TAK")</f>
        <v>TAK</v>
      </c>
    </row>
    <row r="69" spans="1:8" x14ac:dyDescent="0.25">
      <c r="A69">
        <v>16</v>
      </c>
      <c r="B69" s="1">
        <v>43815</v>
      </c>
      <c r="C69">
        <f t="shared" si="8"/>
        <v>43</v>
      </c>
      <c r="D69">
        <f t="shared" si="9"/>
        <v>35</v>
      </c>
      <c r="E69">
        <f>G68+D69</f>
        <v>136</v>
      </c>
      <c r="F69">
        <f t="shared" si="11"/>
        <v>43</v>
      </c>
      <c r="G69">
        <f t="shared" si="10"/>
        <v>93</v>
      </c>
      <c r="H69" t="str">
        <f>IF(E69&lt;C69,"NIE","TAK")</f>
        <v>TAK</v>
      </c>
    </row>
    <row r="70" spans="1:8" x14ac:dyDescent="0.25">
      <c r="A70">
        <v>17</v>
      </c>
      <c r="B70" s="1">
        <v>43816</v>
      </c>
      <c r="C70">
        <f t="shared" si="8"/>
        <v>44</v>
      </c>
      <c r="D70">
        <f t="shared" si="9"/>
        <v>35</v>
      </c>
      <c r="E70">
        <f>G69+D70</f>
        <v>128</v>
      </c>
      <c r="F70">
        <f t="shared" si="11"/>
        <v>44</v>
      </c>
      <c r="G70">
        <f t="shared" si="10"/>
        <v>84</v>
      </c>
      <c r="H70" t="str">
        <f>IF(E70&lt;C70,"NIE","TAK")</f>
        <v>TAK</v>
      </c>
    </row>
    <row r="71" spans="1:8" x14ac:dyDescent="0.25">
      <c r="A71">
        <v>18</v>
      </c>
      <c r="B71" s="1">
        <v>43817</v>
      </c>
      <c r="C71">
        <f t="shared" si="8"/>
        <v>44</v>
      </c>
      <c r="D71">
        <f t="shared" si="9"/>
        <v>35</v>
      </c>
      <c r="E71">
        <f>G70+D71</f>
        <v>119</v>
      </c>
      <c r="F71">
        <f t="shared" si="11"/>
        <v>44</v>
      </c>
      <c r="G71">
        <f t="shared" si="10"/>
        <v>75</v>
      </c>
      <c r="H71" t="str">
        <f>IF(E71&lt;C71,"NIE","TAK")</f>
        <v>TAK</v>
      </c>
    </row>
    <row r="72" spans="1:8" x14ac:dyDescent="0.25">
      <c r="A72">
        <v>19</v>
      </c>
      <c r="B72" s="1">
        <v>43818</v>
      </c>
      <c r="C72">
        <f t="shared" si="8"/>
        <v>44</v>
      </c>
      <c r="D72">
        <f t="shared" si="9"/>
        <v>35</v>
      </c>
      <c r="E72">
        <f>G71+D72</f>
        <v>110</v>
      </c>
      <c r="F72">
        <f t="shared" si="11"/>
        <v>44</v>
      </c>
      <c r="G72">
        <f t="shared" si="10"/>
        <v>66</v>
      </c>
      <c r="H72" t="str">
        <f>IF(E72&lt;C72,"NIE","TAK")</f>
        <v>TAK</v>
      </c>
    </row>
    <row r="73" spans="1:8" x14ac:dyDescent="0.25">
      <c r="A73">
        <v>20</v>
      </c>
      <c r="B73" s="1">
        <v>43819</v>
      </c>
      <c r="C73">
        <f t="shared" si="8"/>
        <v>45</v>
      </c>
      <c r="D73">
        <f t="shared" si="9"/>
        <v>35</v>
      </c>
      <c r="E73">
        <f>G72+D73</f>
        <v>101</v>
      </c>
      <c r="F73">
        <f t="shared" si="11"/>
        <v>45</v>
      </c>
      <c r="G73">
        <f t="shared" si="10"/>
        <v>56</v>
      </c>
      <c r="H73" t="str">
        <f>IF(E73&lt;C73,"NIE","TAK")</f>
        <v>TAK</v>
      </c>
    </row>
    <row r="74" spans="1:8" x14ac:dyDescent="0.25">
      <c r="A74">
        <v>21</v>
      </c>
      <c r="B74" s="1">
        <v>43820</v>
      </c>
      <c r="C74">
        <f t="shared" si="8"/>
        <v>44</v>
      </c>
      <c r="D74">
        <f t="shared" si="9"/>
        <v>35</v>
      </c>
      <c r="E74">
        <f>G73+D74</f>
        <v>91</v>
      </c>
      <c r="F74">
        <f t="shared" si="11"/>
        <v>44</v>
      </c>
      <c r="G74">
        <f t="shared" si="10"/>
        <v>47</v>
      </c>
      <c r="H74" t="str">
        <f>IF(E74&lt;C74,"NIE","TAK")</f>
        <v>TAK</v>
      </c>
    </row>
    <row r="75" spans="1:8" x14ac:dyDescent="0.25">
      <c r="A75">
        <v>22</v>
      </c>
      <c r="B75" s="1">
        <v>43821</v>
      </c>
      <c r="C75">
        <f t="shared" si="8"/>
        <v>44</v>
      </c>
      <c r="D75">
        <f t="shared" si="9"/>
        <v>35</v>
      </c>
      <c r="E75">
        <f>G74+D75</f>
        <v>82</v>
      </c>
      <c r="F75">
        <f t="shared" si="11"/>
        <v>44</v>
      </c>
      <c r="G75">
        <f t="shared" si="10"/>
        <v>38</v>
      </c>
      <c r="H75" t="str">
        <f>IF(E75&lt;C75,"NIE","TAK")</f>
        <v>TAK</v>
      </c>
    </row>
    <row r="76" spans="1:8" x14ac:dyDescent="0.25">
      <c r="A76">
        <v>23</v>
      </c>
      <c r="B76" s="1">
        <v>43822</v>
      </c>
      <c r="C76">
        <f t="shared" si="8"/>
        <v>44</v>
      </c>
      <c r="D76">
        <f t="shared" si="9"/>
        <v>35</v>
      </c>
      <c r="E76">
        <f>G75+D76</f>
        <v>73</v>
      </c>
      <c r="F76">
        <f t="shared" si="11"/>
        <v>44</v>
      </c>
      <c r="G76">
        <f t="shared" si="10"/>
        <v>29</v>
      </c>
      <c r="H76" t="str">
        <f>IF(E76&lt;C76,"NIE","TAK")</f>
        <v>TAK</v>
      </c>
    </row>
    <row r="77" spans="1:8" x14ac:dyDescent="0.25">
      <c r="A77">
        <v>24</v>
      </c>
      <c r="B77" s="1">
        <v>43823</v>
      </c>
      <c r="C77">
        <f t="shared" si="8"/>
        <v>43</v>
      </c>
      <c r="D77">
        <f t="shared" si="9"/>
        <v>35</v>
      </c>
      <c r="E77">
        <f>G76+D77</f>
        <v>64</v>
      </c>
      <c r="F77">
        <f t="shared" si="11"/>
        <v>43</v>
      </c>
      <c r="G77" s="5">
        <f t="shared" si="10"/>
        <v>21</v>
      </c>
      <c r="H77" t="str">
        <f>IF(E77&lt;C77,"NIE","TAK")</f>
        <v>TAK</v>
      </c>
    </row>
    <row r="78" spans="1:8" x14ac:dyDescent="0.25">
      <c r="F78" s="4">
        <f>SUM(F54:F77)</f>
        <v>819</v>
      </c>
    </row>
  </sheetData>
  <conditionalFormatting sqref="H2:H25">
    <cfRule type="cellIs" dxfId="3" priority="3" operator="equal">
      <formula>"NIE"</formula>
    </cfRule>
  </conditionalFormatting>
  <conditionalFormatting sqref="H28:H51">
    <cfRule type="cellIs" dxfId="1" priority="2" operator="equal">
      <formula>"NIE"</formula>
    </cfRule>
  </conditionalFormatting>
  <conditionalFormatting sqref="H54:H77">
    <cfRule type="cellIs" dxfId="0" priority="1" operator="equal">
      <formula>"NIE"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Scroll Bar 8">
              <controlPr defaultSize="0" autoPict="0">
                <anchor moveWithCells="1">
                  <from>
                    <xdr:col>12</xdr:col>
                    <xdr:colOff>28575</xdr:colOff>
                    <xdr:row>53</xdr:row>
                    <xdr:rowOff>9525</xdr:rowOff>
                  </from>
                  <to>
                    <xdr:col>17</xdr:col>
                    <xdr:colOff>28575</xdr:colOff>
                    <xdr:row>54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2019-04-15T09:28:20Z</dcterms:modified>
</cp:coreProperties>
</file>