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k2 microsoft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Sheet1!$A$1:$S$16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2" i="1"/>
  <c r="Q2" i="1"/>
  <c r="S2" i="1" s="1"/>
  <c r="Q3" i="1"/>
  <c r="S3" i="1" s="1"/>
  <c r="Q4" i="1"/>
  <c r="S4" i="1" s="1"/>
  <c r="Q5" i="1"/>
  <c r="S5" i="1" s="1"/>
  <c r="Q6" i="1"/>
  <c r="S6" i="1" s="1"/>
  <c r="Q7" i="1"/>
  <c r="S7" i="1" s="1"/>
  <c r="Q8" i="1"/>
  <c r="S8" i="1" s="1"/>
  <c r="Q9" i="1"/>
  <c r="S9" i="1" s="1"/>
  <c r="Q10" i="1"/>
  <c r="S10" i="1" s="1"/>
  <c r="Q11" i="1"/>
  <c r="S11" i="1" s="1"/>
  <c r="Q12" i="1"/>
  <c r="S12" i="1" s="1"/>
  <c r="Q13" i="1"/>
  <c r="S13" i="1" s="1"/>
  <c r="Q14" i="1"/>
  <c r="S14" i="1" s="1"/>
  <c r="Q15" i="1"/>
  <c r="S15" i="1" s="1"/>
  <c r="Q16" i="1"/>
  <c r="S16" i="1" s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2" i="1" l="1"/>
</calcChain>
</file>

<file path=xl/sharedStrings.xml><?xml version="1.0" encoding="utf-8"?>
<sst xmlns="http://schemas.openxmlformats.org/spreadsheetml/2006/main" count="68" uniqueCount="30">
  <si>
    <t>Roll_No</t>
  </si>
  <si>
    <t>Enrollment no</t>
  </si>
  <si>
    <t>Name</t>
  </si>
  <si>
    <t>Branch</t>
  </si>
  <si>
    <t>Semester</t>
  </si>
  <si>
    <t>Batch</t>
  </si>
  <si>
    <t>DBMS Theory</t>
  </si>
  <si>
    <t>DBMS Practical</t>
  </si>
  <si>
    <t>DBMS Mid-Sem</t>
  </si>
  <si>
    <t>OOP Theory</t>
  </si>
  <si>
    <t>OOP Practical</t>
  </si>
  <si>
    <t>OOP Mid-Sem</t>
  </si>
  <si>
    <t>OAT Internal</t>
  </si>
  <si>
    <t>OAT External</t>
  </si>
  <si>
    <t>abc</t>
  </si>
  <si>
    <t>dhgf</t>
  </si>
  <si>
    <t>hdhdf</t>
  </si>
  <si>
    <t>hdfaki</t>
  </si>
  <si>
    <t>acv</t>
  </si>
  <si>
    <t>CSE</t>
  </si>
  <si>
    <t>D-2</t>
  </si>
  <si>
    <t>Pass</t>
  </si>
  <si>
    <t>Just Pass</t>
  </si>
  <si>
    <t>Failed</t>
  </si>
  <si>
    <t>Total</t>
  </si>
  <si>
    <t>Average</t>
  </si>
  <si>
    <t>Percentage</t>
  </si>
  <si>
    <t>DBMS Re-Mid</t>
  </si>
  <si>
    <t>OOP Re-Mid</t>
  </si>
  <si>
    <t>pass/fail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</si>
</sst>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0" applyNumberFormat="0" applyBorder="0" applyAlignment="0" applyProtection="0"/>
    <xf numFmtId="0" fontId="5" fillId="5" borderId="2" applyNumberFormat="0" applyAlignment="0" applyProtection="0"/>
    <xf numFmtId="0" fontId="6" fillId="7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6" fillId="7" borderId="0" xfId="6"/>
    <xf numFmtId="0" fontId="6" fillId="7" borderId="0" xfId="6" applyAlignment="1">
      <alignment horizontal="center"/>
    </xf>
    <xf numFmtId="0" fontId="5" fillId="5" borderId="2" xfId="5"/>
    <xf numFmtId="0" fontId="1" fillId="0" borderId="1" xfId="1"/>
    <xf numFmtId="0" fontId="1" fillId="6" borderId="1" xfId="1" applyFill="1"/>
    <xf numFmtId="0" fontId="1" fillId="6" borderId="1" xfId="1" applyFill="1" applyAlignment="1">
      <alignment horizontal="center"/>
    </xf>
    <xf numFmtId="0" fontId="3" fillId="3" borderId="0" xfId="3" applyBorder="1"/>
    <xf numFmtId="0" fontId="4" fillId="4" borderId="0" xfId="4" applyBorder="1"/>
    <xf numFmtId="0" fontId="2" fillId="2" borderId="0" xfId="2" applyBorder="1"/>
    <xf numFmtId="2" fontId="0" fillId="0" borderId="0" xfId="0" applyNumberFormat="1"/>
  </cellXfs>
  <cellStyles count="7">
    <cellStyle name="Accent2" xfId="6" builtinId="33"/>
    <cellStyle name="Bad" xfId="3" builtinId="27"/>
    <cellStyle name="Calculation" xfId="5" builtinId="22"/>
    <cellStyle name="Good" xfId="2" builtinId="26"/>
    <cellStyle name="Heading 3" xfId="1" builtinId="18"/>
    <cellStyle name="Neutral" xfId="4" builtinId="28"/>
    <cellStyle name="Normal" xfId="0" builtinId="0"/>
  </cellStyles>
  <dxfs count="30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abSelected="1" topLeftCell="G1" workbookViewId="0">
      <pane ySplit="1" topLeftCell="A2" activePane="bottomLeft" state="frozen"/>
      <selection activeCell="D1" sqref="D1"/>
      <selection pane="bottomLeft" activeCell="U15" sqref="U15"/>
    </sheetView>
  </sheetViews>
  <sheetFormatPr defaultRowHeight="15" x14ac:dyDescent="0.25"/>
  <cols>
    <col min="2" max="2" width="14.5703125" style="1" customWidth="1"/>
    <col min="7" max="7" width="12.42578125" customWidth="1"/>
    <col min="8" max="8" width="13.85546875" customWidth="1"/>
    <col min="9" max="10" width="15.42578125" customWidth="1"/>
    <col min="11" max="11" width="11.5703125" customWidth="1"/>
    <col min="12" max="12" width="13.5703125" customWidth="1"/>
    <col min="13" max="13" width="14.140625" bestFit="1" customWidth="1"/>
    <col min="14" max="14" width="14.140625" customWidth="1"/>
    <col min="15" max="15" width="12.85546875" customWidth="1"/>
    <col min="16" max="17" width="13.140625" customWidth="1"/>
  </cols>
  <sheetData>
    <row r="1" spans="1:20" x14ac:dyDescent="0.25">
      <c r="A1" s="2" t="s">
        <v>0</v>
      </c>
      <c r="B1" s="3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27</v>
      </c>
      <c r="K1" s="2" t="s">
        <v>9</v>
      </c>
      <c r="L1" s="2" t="s">
        <v>10</v>
      </c>
      <c r="M1" s="2" t="s">
        <v>11</v>
      </c>
      <c r="N1" s="2" t="s">
        <v>28</v>
      </c>
      <c r="O1" s="2" t="s">
        <v>12</v>
      </c>
      <c r="P1" s="2" t="s">
        <v>13</v>
      </c>
      <c r="Q1" s="2" t="s">
        <v>24</v>
      </c>
      <c r="R1" s="2" t="s">
        <v>25</v>
      </c>
      <c r="S1" s="2" t="s">
        <v>26</v>
      </c>
      <c r="T1" s="2" t="s">
        <v>29</v>
      </c>
    </row>
    <row r="2" spans="1:20" ht="15.75" thickBot="1" x14ac:dyDescent="0.3">
      <c r="A2" s="6">
        <v>101</v>
      </c>
      <c r="B2" s="7">
        <v>21010101181</v>
      </c>
      <c r="C2" s="6" t="s">
        <v>14</v>
      </c>
      <c r="D2" s="6" t="s">
        <v>19</v>
      </c>
      <c r="E2" s="6">
        <v>2</v>
      </c>
      <c r="F2" s="6" t="s">
        <v>20</v>
      </c>
      <c r="G2" s="5">
        <v>56</v>
      </c>
      <c r="H2" s="5">
        <v>46</v>
      </c>
      <c r="I2" s="5">
        <v>20</v>
      </c>
      <c r="J2" s="5"/>
      <c r="K2" s="5">
        <v>56</v>
      </c>
      <c r="L2" s="5">
        <v>30</v>
      </c>
      <c r="M2" s="5">
        <v>25</v>
      </c>
      <c r="N2" s="5"/>
      <c r="O2" s="5">
        <v>45</v>
      </c>
      <c r="P2" s="5">
        <v>45</v>
      </c>
      <c r="Q2" s="5">
        <f>SUM(G2:P2)</f>
        <v>323</v>
      </c>
      <c r="R2">
        <f>AVERAGE(G2:P2)</f>
        <v>40.375</v>
      </c>
      <c r="S2">
        <f>SUM(100*Q2/400)</f>
        <v>80.75</v>
      </c>
      <c r="T2" t="str">
        <f>IF(S2&gt;40,"pass","fail")</f>
        <v>pass</v>
      </c>
    </row>
    <row r="3" spans="1:20" ht="15.75" thickBot="1" x14ac:dyDescent="0.3">
      <c r="A3" s="6">
        <v>102</v>
      </c>
      <c r="B3" s="7">
        <v>21010101182</v>
      </c>
      <c r="C3" s="6" t="s">
        <v>15</v>
      </c>
      <c r="D3" s="6" t="s">
        <v>19</v>
      </c>
      <c r="E3" s="6">
        <v>2</v>
      </c>
      <c r="F3" s="6" t="s">
        <v>20</v>
      </c>
      <c r="G3" s="5">
        <v>45</v>
      </c>
      <c r="H3" s="5">
        <v>45</v>
      </c>
      <c r="I3" s="5">
        <v>12</v>
      </c>
      <c r="J3" s="5"/>
      <c r="K3" s="5">
        <v>54</v>
      </c>
      <c r="L3" s="5">
        <v>45</v>
      </c>
      <c r="M3" s="5">
        <v>24</v>
      </c>
      <c r="N3" s="5"/>
      <c r="O3" s="5">
        <v>45</v>
      </c>
      <c r="P3" s="5">
        <v>45</v>
      </c>
      <c r="Q3" s="5">
        <f t="shared" ref="Q3:Q16" si="0">SUM(G3:P3)</f>
        <v>315</v>
      </c>
      <c r="R3">
        <f>AVERAGE(G3:P3)</f>
        <v>39.375</v>
      </c>
      <c r="S3">
        <f t="shared" ref="S3:S16" si="1">SUM(100*Q3/400)</f>
        <v>78.75</v>
      </c>
      <c r="T3" t="str">
        <f t="shared" ref="T3:T16" si="2">IF(S3&gt;40,"pass","fail")</f>
        <v>pass</v>
      </c>
    </row>
    <row r="4" spans="1:20" ht="15.75" thickBot="1" x14ac:dyDescent="0.3">
      <c r="A4" s="6">
        <v>103</v>
      </c>
      <c r="B4" s="7">
        <v>21010101183</v>
      </c>
      <c r="C4" s="6" t="s">
        <v>16</v>
      </c>
      <c r="D4" s="6" t="s">
        <v>19</v>
      </c>
      <c r="E4" s="6">
        <v>2</v>
      </c>
      <c r="F4" s="6" t="s">
        <v>20</v>
      </c>
      <c r="G4" s="5">
        <v>54</v>
      </c>
      <c r="H4" s="5">
        <v>43</v>
      </c>
      <c r="I4" s="5">
        <v>10</v>
      </c>
      <c r="J4" s="5">
        <v>12</v>
      </c>
      <c r="K4" s="5">
        <v>29</v>
      </c>
      <c r="L4" s="5">
        <v>23</v>
      </c>
      <c r="M4" s="5">
        <v>21</v>
      </c>
      <c r="N4" s="5"/>
      <c r="O4" s="5">
        <v>47</v>
      </c>
      <c r="P4" s="5">
        <v>46</v>
      </c>
      <c r="Q4" s="5">
        <f t="shared" si="0"/>
        <v>285</v>
      </c>
      <c r="R4">
        <f>AVERAGE(G4:P4)</f>
        <v>31.666666666666668</v>
      </c>
      <c r="S4">
        <f t="shared" si="1"/>
        <v>71.25</v>
      </c>
      <c r="T4" t="str">
        <f t="shared" si="2"/>
        <v>pass</v>
      </c>
    </row>
    <row r="5" spans="1:20" ht="15.75" thickBot="1" x14ac:dyDescent="0.3">
      <c r="A5" s="6">
        <v>104</v>
      </c>
      <c r="B5" s="7">
        <v>21010101184</v>
      </c>
      <c r="C5" s="6" t="s">
        <v>17</v>
      </c>
      <c r="D5" s="6" t="s">
        <v>19</v>
      </c>
      <c r="E5" s="6">
        <v>2</v>
      </c>
      <c r="F5" s="6" t="s">
        <v>20</v>
      </c>
      <c r="G5" s="5">
        <v>45</v>
      </c>
      <c r="H5" s="5">
        <v>21</v>
      </c>
      <c r="I5" s="5">
        <v>3</v>
      </c>
      <c r="J5" s="5">
        <v>13</v>
      </c>
      <c r="K5" s="5">
        <v>23</v>
      </c>
      <c r="L5" s="5">
        <v>45</v>
      </c>
      <c r="M5" s="5">
        <v>23</v>
      </c>
      <c r="N5" s="5"/>
      <c r="O5" s="5">
        <v>45</v>
      </c>
      <c r="P5" s="5">
        <v>42</v>
      </c>
      <c r="Q5" s="5">
        <f t="shared" si="0"/>
        <v>260</v>
      </c>
      <c r="R5">
        <f>AVERAGE(G5:P5)</f>
        <v>28.888888888888889</v>
      </c>
      <c r="S5">
        <f t="shared" si="1"/>
        <v>65</v>
      </c>
      <c r="T5" t="str">
        <f t="shared" si="2"/>
        <v>pass</v>
      </c>
    </row>
    <row r="6" spans="1:20" ht="15.75" thickBot="1" x14ac:dyDescent="0.3">
      <c r="A6" s="6">
        <v>105</v>
      </c>
      <c r="B6" s="7">
        <v>21010101185</v>
      </c>
      <c r="C6" s="6" t="s">
        <v>18</v>
      </c>
      <c r="D6" s="6" t="s">
        <v>19</v>
      </c>
      <c r="E6" s="6">
        <v>2</v>
      </c>
      <c r="F6" s="6" t="s">
        <v>20</v>
      </c>
      <c r="G6" s="5">
        <v>54</v>
      </c>
      <c r="H6" s="5">
        <v>20</v>
      </c>
      <c r="I6" s="5">
        <v>2</v>
      </c>
      <c r="J6" s="5">
        <v>20</v>
      </c>
      <c r="K6" s="5">
        <v>14</v>
      </c>
      <c r="L6" s="5">
        <v>42</v>
      </c>
      <c r="M6" s="5">
        <v>21</v>
      </c>
      <c r="N6" s="5"/>
      <c r="O6" s="5">
        <v>43</v>
      </c>
      <c r="P6" s="5">
        <v>43</v>
      </c>
      <c r="Q6" s="5">
        <f t="shared" si="0"/>
        <v>259</v>
      </c>
      <c r="R6">
        <f>AVERAGE(G6:P6)</f>
        <v>28.777777777777779</v>
      </c>
      <c r="S6">
        <f t="shared" si="1"/>
        <v>64.75</v>
      </c>
      <c r="T6" t="str">
        <f t="shared" si="2"/>
        <v>pass</v>
      </c>
    </row>
    <row r="7" spans="1:20" ht="15.75" thickBot="1" x14ac:dyDescent="0.3">
      <c r="A7" s="6">
        <v>106</v>
      </c>
      <c r="B7" s="7">
        <v>21010101186</v>
      </c>
      <c r="C7" s="6" t="s">
        <v>14</v>
      </c>
      <c r="D7" s="6" t="s">
        <v>19</v>
      </c>
      <c r="E7" s="6">
        <v>2</v>
      </c>
      <c r="F7" s="6" t="s">
        <v>20</v>
      </c>
      <c r="G7" s="5">
        <v>21</v>
      </c>
      <c r="H7" s="5">
        <v>20</v>
      </c>
      <c r="I7" s="5">
        <v>25</v>
      </c>
      <c r="J7" s="5"/>
      <c r="K7" s="5">
        <v>23</v>
      </c>
      <c r="L7" s="5">
        <v>43</v>
      </c>
      <c r="M7" s="5">
        <v>21</v>
      </c>
      <c r="N7" s="5"/>
      <c r="O7" s="5">
        <v>42</v>
      </c>
      <c r="P7" s="5">
        <v>12</v>
      </c>
      <c r="Q7" s="5">
        <f t="shared" si="0"/>
        <v>207</v>
      </c>
      <c r="R7">
        <f>AVERAGE(G7:P7)</f>
        <v>25.875</v>
      </c>
      <c r="S7">
        <f t="shared" si="1"/>
        <v>51.75</v>
      </c>
      <c r="T7" t="str">
        <f t="shared" si="2"/>
        <v>pass</v>
      </c>
    </row>
    <row r="8" spans="1:20" ht="15.75" thickBot="1" x14ac:dyDescent="0.3">
      <c r="A8" s="6">
        <v>107</v>
      </c>
      <c r="B8" s="7">
        <v>21010101187</v>
      </c>
      <c r="C8" s="6" t="s">
        <v>15</v>
      </c>
      <c r="D8" s="6" t="s">
        <v>19</v>
      </c>
      <c r="E8" s="6">
        <v>2</v>
      </c>
      <c r="F8" s="6" t="s">
        <v>20</v>
      </c>
      <c r="G8" s="5">
        <v>70</v>
      </c>
      <c r="H8" s="5">
        <v>15</v>
      </c>
      <c r="I8" s="5">
        <v>30</v>
      </c>
      <c r="J8" s="5"/>
      <c r="K8" s="5">
        <v>70</v>
      </c>
      <c r="L8" s="5">
        <v>46</v>
      </c>
      <c r="M8" s="5">
        <v>4</v>
      </c>
      <c r="N8" s="5">
        <v>13</v>
      </c>
      <c r="O8" s="5">
        <v>40</v>
      </c>
      <c r="P8" s="5">
        <v>45</v>
      </c>
      <c r="Q8" s="5">
        <f t="shared" si="0"/>
        <v>333</v>
      </c>
      <c r="R8">
        <f>AVERAGE(G8:P8)</f>
        <v>37</v>
      </c>
      <c r="S8">
        <f t="shared" si="1"/>
        <v>83.25</v>
      </c>
      <c r="T8" t="str">
        <f t="shared" si="2"/>
        <v>pass</v>
      </c>
    </row>
    <row r="9" spans="1:20" ht="15.75" thickBot="1" x14ac:dyDescent="0.3">
      <c r="A9" s="6">
        <v>108</v>
      </c>
      <c r="B9" s="7">
        <v>21010101188</v>
      </c>
      <c r="C9" s="6" t="s">
        <v>16</v>
      </c>
      <c r="D9" s="6" t="s">
        <v>19</v>
      </c>
      <c r="E9" s="6">
        <v>2</v>
      </c>
      <c r="F9" s="6" t="s">
        <v>20</v>
      </c>
      <c r="G9" s="5">
        <v>54</v>
      </c>
      <c r="H9" s="5">
        <v>45</v>
      </c>
      <c r="I9" s="5">
        <v>30</v>
      </c>
      <c r="J9" s="5"/>
      <c r="K9" s="5">
        <v>12</v>
      </c>
      <c r="L9" s="5">
        <v>50</v>
      </c>
      <c r="M9" s="5">
        <v>18</v>
      </c>
      <c r="N9" s="5"/>
      <c r="O9" s="5">
        <v>39</v>
      </c>
      <c r="P9" s="5">
        <v>45</v>
      </c>
      <c r="Q9" s="5">
        <f t="shared" si="0"/>
        <v>293</v>
      </c>
      <c r="R9">
        <f>AVERAGE(G9:P9)</f>
        <v>36.625</v>
      </c>
      <c r="S9">
        <f t="shared" si="1"/>
        <v>73.25</v>
      </c>
      <c r="T9" t="str">
        <f t="shared" si="2"/>
        <v>pass</v>
      </c>
    </row>
    <row r="10" spans="1:20" ht="15.75" thickBot="1" x14ac:dyDescent="0.3">
      <c r="A10" s="6">
        <v>109</v>
      </c>
      <c r="B10" s="7">
        <v>21010101189</v>
      </c>
      <c r="C10" s="6" t="s">
        <v>17</v>
      </c>
      <c r="D10" s="6" t="s">
        <v>19</v>
      </c>
      <c r="E10" s="6">
        <v>2</v>
      </c>
      <c r="F10" s="6" t="s">
        <v>20</v>
      </c>
      <c r="G10" s="5">
        <v>54</v>
      </c>
      <c r="H10" s="5">
        <v>40</v>
      </c>
      <c r="I10" s="5">
        <v>13</v>
      </c>
      <c r="J10" s="5"/>
      <c r="K10" s="5">
        <v>10</v>
      </c>
      <c r="L10" s="5">
        <v>45</v>
      </c>
      <c r="M10" s="5">
        <v>17</v>
      </c>
      <c r="N10" s="5"/>
      <c r="O10" s="5">
        <v>35</v>
      </c>
      <c r="P10" s="5">
        <v>42</v>
      </c>
      <c r="Q10" s="5">
        <f t="shared" si="0"/>
        <v>256</v>
      </c>
      <c r="R10">
        <f>AVERAGE(G10:P10)</f>
        <v>32</v>
      </c>
      <c r="S10">
        <f t="shared" si="1"/>
        <v>64</v>
      </c>
      <c r="T10" t="str">
        <f t="shared" si="2"/>
        <v>pass</v>
      </c>
    </row>
    <row r="11" spans="1:20" ht="15.75" thickBot="1" x14ac:dyDescent="0.3">
      <c r="A11" s="6">
        <v>110</v>
      </c>
      <c r="B11" s="7">
        <v>21010101190</v>
      </c>
      <c r="C11" s="6" t="s">
        <v>18</v>
      </c>
      <c r="D11" s="6" t="s">
        <v>19</v>
      </c>
      <c r="E11" s="6">
        <v>2</v>
      </c>
      <c r="F11" s="6" t="s">
        <v>20</v>
      </c>
      <c r="G11" s="5">
        <v>65</v>
      </c>
      <c r="H11" s="5">
        <v>21</v>
      </c>
      <c r="I11" s="5">
        <v>15</v>
      </c>
      <c r="J11" s="5"/>
      <c r="K11" s="5">
        <v>5</v>
      </c>
      <c r="L11" s="5">
        <v>21</v>
      </c>
      <c r="M11" s="5">
        <v>16</v>
      </c>
      <c r="N11" s="5"/>
      <c r="O11" s="5">
        <v>45</v>
      </c>
      <c r="P11" s="5">
        <v>41</v>
      </c>
      <c r="Q11" s="5">
        <f t="shared" si="0"/>
        <v>229</v>
      </c>
      <c r="R11">
        <f>AVERAGE(G11:P11)</f>
        <v>28.625</v>
      </c>
      <c r="S11">
        <f t="shared" si="1"/>
        <v>57.25</v>
      </c>
      <c r="T11" t="str">
        <f t="shared" si="2"/>
        <v>pass</v>
      </c>
    </row>
    <row r="12" spans="1:20" ht="15.75" thickBot="1" x14ac:dyDescent="0.3">
      <c r="A12" s="6">
        <v>111</v>
      </c>
      <c r="B12" s="7">
        <v>21010101191</v>
      </c>
      <c r="C12" s="6" t="s">
        <v>14</v>
      </c>
      <c r="D12" s="6" t="s">
        <v>19</v>
      </c>
      <c r="E12" s="6">
        <v>2</v>
      </c>
      <c r="F12" s="6" t="s">
        <v>20</v>
      </c>
      <c r="G12" s="5">
        <v>25</v>
      </c>
      <c r="H12" s="5">
        <v>40</v>
      </c>
      <c r="I12" s="5">
        <v>14</v>
      </c>
      <c r="J12" s="5"/>
      <c r="K12" s="5">
        <v>26</v>
      </c>
      <c r="L12" s="5">
        <v>25</v>
      </c>
      <c r="M12" s="5">
        <v>15</v>
      </c>
      <c r="N12" s="5"/>
      <c r="O12" s="5">
        <v>45</v>
      </c>
      <c r="P12" s="5">
        <v>41</v>
      </c>
      <c r="Q12" s="5">
        <f t="shared" si="0"/>
        <v>231</v>
      </c>
      <c r="R12">
        <f>AVERAGE(G12:P12)</f>
        <v>28.875</v>
      </c>
      <c r="S12">
        <f t="shared" si="1"/>
        <v>57.75</v>
      </c>
      <c r="T12" t="str">
        <f t="shared" si="2"/>
        <v>pass</v>
      </c>
    </row>
    <row r="13" spans="1:20" ht="15.75" thickBot="1" x14ac:dyDescent="0.3">
      <c r="A13" s="6">
        <v>112</v>
      </c>
      <c r="B13" s="7">
        <v>21010101192</v>
      </c>
      <c r="C13" s="6" t="s">
        <v>15</v>
      </c>
      <c r="D13" s="6" t="s">
        <v>19</v>
      </c>
      <c r="E13" s="6">
        <v>2</v>
      </c>
      <c r="F13" s="6" t="s">
        <v>20</v>
      </c>
      <c r="G13" s="5">
        <v>5</v>
      </c>
      <c r="H13" s="5">
        <v>32</v>
      </c>
      <c r="I13" s="5">
        <v>22</v>
      </c>
      <c r="J13" s="5"/>
      <c r="K13" s="5">
        <v>21</v>
      </c>
      <c r="L13" s="5">
        <v>30</v>
      </c>
      <c r="M13" s="5">
        <v>14</v>
      </c>
      <c r="N13" s="5"/>
      <c r="O13" s="5">
        <v>12</v>
      </c>
      <c r="P13" s="5">
        <v>43</v>
      </c>
      <c r="Q13" s="5">
        <f t="shared" si="0"/>
        <v>179</v>
      </c>
      <c r="R13">
        <f>AVERAGE(G13:P13)</f>
        <v>22.375</v>
      </c>
      <c r="S13">
        <f t="shared" si="1"/>
        <v>44.75</v>
      </c>
      <c r="T13" t="str">
        <f t="shared" si="2"/>
        <v>pass</v>
      </c>
    </row>
    <row r="14" spans="1:20" ht="15.75" thickBot="1" x14ac:dyDescent="0.3">
      <c r="A14" s="6">
        <v>113</v>
      </c>
      <c r="B14" s="7">
        <v>21010101193</v>
      </c>
      <c r="C14" s="6" t="s">
        <v>16</v>
      </c>
      <c r="D14" s="6" t="s">
        <v>19</v>
      </c>
      <c r="E14" s="6">
        <v>2</v>
      </c>
      <c r="F14" s="6" t="s">
        <v>20</v>
      </c>
      <c r="G14" s="5">
        <v>45</v>
      </c>
      <c r="H14" s="5">
        <v>40</v>
      </c>
      <c r="I14" s="5">
        <v>23</v>
      </c>
      <c r="J14" s="5"/>
      <c r="K14" s="5">
        <v>10</v>
      </c>
      <c r="L14" s="5">
        <v>35</v>
      </c>
      <c r="M14" s="5">
        <v>13</v>
      </c>
      <c r="N14" s="5"/>
      <c r="O14" s="5">
        <v>15</v>
      </c>
      <c r="P14" s="5">
        <v>42</v>
      </c>
      <c r="Q14" s="5">
        <f t="shared" si="0"/>
        <v>223</v>
      </c>
      <c r="R14">
        <f>AVERAGE(G14:P14)</f>
        <v>27.875</v>
      </c>
      <c r="S14">
        <f t="shared" si="1"/>
        <v>55.75</v>
      </c>
      <c r="T14" t="str">
        <f t="shared" si="2"/>
        <v>pass</v>
      </c>
    </row>
    <row r="15" spans="1:20" ht="15.75" thickBot="1" x14ac:dyDescent="0.3">
      <c r="A15" s="6">
        <v>114</v>
      </c>
      <c r="B15" s="7">
        <v>21010101194</v>
      </c>
      <c r="C15" s="6" t="s">
        <v>17</v>
      </c>
      <c r="D15" s="6" t="s">
        <v>19</v>
      </c>
      <c r="E15" s="6">
        <v>2</v>
      </c>
      <c r="F15" s="6" t="s">
        <v>20</v>
      </c>
      <c r="G15" s="5">
        <v>60</v>
      </c>
      <c r="H15" s="5">
        <v>43</v>
      </c>
      <c r="I15" s="5">
        <v>21</v>
      </c>
      <c r="J15" s="5"/>
      <c r="K15" s="5">
        <v>25</v>
      </c>
      <c r="L15" s="5">
        <v>29</v>
      </c>
      <c r="M15" s="5">
        <v>12</v>
      </c>
      <c r="N15" s="5"/>
      <c r="O15" s="5">
        <v>20</v>
      </c>
      <c r="P15" s="5">
        <v>25</v>
      </c>
      <c r="Q15" s="5">
        <f t="shared" si="0"/>
        <v>235</v>
      </c>
      <c r="R15">
        <f>AVERAGE(G15:P15)</f>
        <v>29.375</v>
      </c>
      <c r="S15">
        <f t="shared" si="1"/>
        <v>58.75</v>
      </c>
      <c r="T15" t="str">
        <f t="shared" si="2"/>
        <v>pass</v>
      </c>
    </row>
    <row r="16" spans="1:20" ht="15.75" thickBot="1" x14ac:dyDescent="0.3">
      <c r="A16" s="6">
        <v>115</v>
      </c>
      <c r="B16" s="7">
        <v>21010101195</v>
      </c>
      <c r="C16" s="6" t="s">
        <v>18</v>
      </c>
      <c r="D16" s="6" t="s">
        <v>19</v>
      </c>
      <c r="E16" s="6">
        <v>2</v>
      </c>
      <c r="F16" s="6" t="s">
        <v>20</v>
      </c>
      <c r="G16" s="5">
        <v>33</v>
      </c>
      <c r="H16" s="5">
        <v>45</v>
      </c>
      <c r="I16" s="5">
        <v>5</v>
      </c>
      <c r="J16" s="5">
        <v>14</v>
      </c>
      <c r="K16" s="5">
        <v>6</v>
      </c>
      <c r="L16" s="5">
        <v>41</v>
      </c>
      <c r="M16" s="5">
        <v>12</v>
      </c>
      <c r="N16" s="5"/>
      <c r="O16" s="5">
        <v>49</v>
      </c>
      <c r="P16" s="5">
        <v>30</v>
      </c>
      <c r="Q16" s="5">
        <f t="shared" si="0"/>
        <v>235</v>
      </c>
      <c r="R16">
        <f>AVERAGE(G16:P16)</f>
        <v>26.111111111111111</v>
      </c>
      <c r="S16">
        <f t="shared" si="1"/>
        <v>58.75</v>
      </c>
      <c r="T16" t="str">
        <f t="shared" si="2"/>
        <v>pass</v>
      </c>
    </row>
    <row r="18" spans="6:18" x14ac:dyDescent="0.25">
      <c r="F18" s="10" t="s">
        <v>21</v>
      </c>
      <c r="G18" s="4">
        <v>13</v>
      </c>
      <c r="H18" s="4">
        <v>10</v>
      </c>
      <c r="I18" s="4">
        <v>10</v>
      </c>
      <c r="J18" s="4"/>
      <c r="K18" s="4">
        <v>5</v>
      </c>
      <c r="L18" s="4">
        <v>12</v>
      </c>
      <c r="M18" s="4">
        <v>12</v>
      </c>
      <c r="N18" s="4"/>
      <c r="O18" s="4">
        <v>12</v>
      </c>
      <c r="P18" s="4">
        <v>13</v>
      </c>
      <c r="Q18" s="4"/>
    </row>
    <row r="19" spans="6:18" x14ac:dyDescent="0.25">
      <c r="F19" s="9" t="s">
        <v>22</v>
      </c>
      <c r="G19" s="4">
        <v>1</v>
      </c>
      <c r="H19" s="4">
        <v>0</v>
      </c>
      <c r="I19" s="4">
        <v>1</v>
      </c>
      <c r="J19" s="4"/>
      <c r="K19" s="4">
        <v>1</v>
      </c>
      <c r="L19" s="4">
        <v>1</v>
      </c>
      <c r="M19" s="4">
        <v>2</v>
      </c>
      <c r="N19" s="4"/>
      <c r="O19" s="4">
        <v>0</v>
      </c>
      <c r="P19" s="4">
        <v>1</v>
      </c>
      <c r="Q19" s="4"/>
    </row>
    <row r="20" spans="6:18" x14ac:dyDescent="0.25">
      <c r="F20" s="8" t="s">
        <v>23</v>
      </c>
      <c r="G20" s="4">
        <v>2</v>
      </c>
      <c r="H20" s="4">
        <v>5</v>
      </c>
      <c r="I20" s="4">
        <v>4</v>
      </c>
      <c r="J20" s="4"/>
      <c r="K20" s="4">
        <v>9</v>
      </c>
      <c r="L20" s="4">
        <v>2</v>
      </c>
      <c r="M20" s="4">
        <v>1</v>
      </c>
      <c r="N20" s="4"/>
      <c r="O20" s="4">
        <v>3</v>
      </c>
      <c r="P20" s="4">
        <v>1</v>
      </c>
      <c r="Q20" s="4"/>
      <c r="R20" s="11"/>
    </row>
  </sheetData>
  <autoFilter ref="A1:S16"/>
  <conditionalFormatting sqref="O3">
    <cfRule type="cellIs" dxfId="25" priority="41" operator="greaterThan">
      <formula>25</formula>
    </cfRule>
  </conditionalFormatting>
  <conditionalFormatting sqref="O2:O16">
    <cfRule type="cellIs" dxfId="24" priority="40" operator="greaterThan">
      <formula>25</formula>
    </cfRule>
  </conditionalFormatting>
  <conditionalFormatting sqref="O1:O16">
    <cfRule type="cellIs" dxfId="23" priority="39" operator="lessThan">
      <formula>25</formula>
    </cfRule>
  </conditionalFormatting>
  <conditionalFormatting sqref="G1:G16">
    <cfRule type="cellIs" dxfId="22" priority="35" operator="lessThan">
      <formula>25</formula>
    </cfRule>
  </conditionalFormatting>
  <conditionalFormatting sqref="G2:G16">
    <cfRule type="cellIs" dxfId="21" priority="33" operator="equal">
      <formula>25</formula>
    </cfRule>
    <cfRule type="cellIs" dxfId="20" priority="34" operator="greaterThan">
      <formula>25</formula>
    </cfRule>
  </conditionalFormatting>
  <conditionalFormatting sqref="P2:Q16">
    <cfRule type="cellIs" dxfId="19" priority="29" operator="equal">
      <formula>25</formula>
    </cfRule>
    <cfRule type="cellIs" dxfId="18" priority="30" operator="equal">
      <formula>25</formula>
    </cfRule>
    <cfRule type="cellIs" dxfId="17" priority="31" operator="lessThan">
      <formula>25</formula>
    </cfRule>
    <cfRule type="cellIs" dxfId="16" priority="32" operator="greaterThan">
      <formula>25</formula>
    </cfRule>
  </conditionalFormatting>
  <conditionalFormatting sqref="K17 H2:H15 L2:L16">
    <cfRule type="cellIs" dxfId="15" priority="19" operator="greaterThan">
      <formula>25</formula>
    </cfRule>
  </conditionalFormatting>
  <conditionalFormatting sqref="H2:H16">
    <cfRule type="cellIs" dxfId="14" priority="18" operator="greaterThan">
      <formula>25</formula>
    </cfRule>
  </conditionalFormatting>
  <conditionalFormatting sqref="H2:H16 L2:L16">
    <cfRule type="cellIs" dxfId="13" priority="16" operator="equal">
      <formula>25</formula>
    </cfRule>
    <cfRule type="cellIs" dxfId="12" priority="17" operator="lessThan">
      <formula>25</formula>
    </cfRule>
  </conditionalFormatting>
  <conditionalFormatting sqref="M2:M16 I2:I16">
    <cfRule type="cellIs" dxfId="11" priority="13" operator="equal">
      <formula>12</formula>
    </cfRule>
    <cfRule type="cellIs" dxfId="10" priority="14" operator="lessThan">
      <formula>12</formula>
    </cfRule>
    <cfRule type="cellIs" dxfId="9" priority="15" operator="greaterThan">
      <formula>12</formula>
    </cfRule>
  </conditionalFormatting>
  <conditionalFormatting sqref="K2:K16">
    <cfRule type="cellIs" dxfId="8" priority="10" operator="equal">
      <formula>25</formula>
    </cfRule>
    <cfRule type="cellIs" dxfId="7" priority="11" operator="lessThan">
      <formula>25</formula>
    </cfRule>
    <cfRule type="cellIs" dxfId="6" priority="12" operator="greaterThan">
      <formula>25</formula>
    </cfRule>
  </conditionalFormatting>
  <conditionalFormatting sqref="J2:J16">
    <cfRule type="cellIs" dxfId="5" priority="7" operator="greaterThan">
      <formula>12</formula>
    </cfRule>
    <cfRule type="cellIs" dxfId="4" priority="8" operator="lessThan">
      <formula>12</formula>
    </cfRule>
    <cfRule type="cellIs" dxfId="3" priority="9" operator="equal">
      <formula>12</formula>
    </cfRule>
  </conditionalFormatting>
  <conditionalFormatting sqref="J1:J16">
    <cfRule type="cellIs" dxfId="2" priority="6" operator="equal">
      <formula>0</formula>
    </cfRule>
  </conditionalFormatting>
  <conditionalFormatting sqref="N2:N16">
    <cfRule type="cellIs" dxfId="1" priority="4" operator="equal">
      <formula>0</formula>
    </cfRule>
    <cfRule type="cellIs" dxfId="0" priority="5" operator="greaterThan">
      <formula>12</formula>
    </cfRule>
  </conditionalFormatting>
  <pageMargins left="0.7" right="0.7" top="0.75" bottom="0.75" header="0.3" footer="0.3"/>
  <pageSetup orientation="portrait" horizontalDpi="120" verticalDpi="7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2022-04-12T02:34:05Z</dcterms:created>
  <dcterms:modified xsi:type="dcterms:W3CDTF">2022-04-26T04:02:57Z</dcterms:modified>
</cp:coreProperties>
</file>